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1"/>
  <workbookPr/>
  <mc:AlternateContent xmlns:mc="http://schemas.openxmlformats.org/markup-compatibility/2006">
    <mc:Choice Requires="x15">
      <x15ac:absPath xmlns:x15ac="http://schemas.microsoft.com/office/spreadsheetml/2010/11/ac" url="C:\Users\taniwake.nobutaka\Desktop\"/>
    </mc:Choice>
  </mc:AlternateContent>
  <xr:revisionPtr revIDLastSave="0" documentId="8_{B1254A49-1209-4EB0-B4F0-3D7FCEB55F7A}" xr6:coauthVersionLast="36" xr6:coauthVersionMax="36" xr10:uidLastSave="{00000000-0000-0000-0000-000000000000}"/>
  <bookViews>
    <workbookView xWindow="28680" yWindow="-120" windowWidth="29040" windowHeight="15720" tabRatio="714" xr2:uid="{EA979B17-991B-47EC-AF1A-9C3678163713}"/>
  </bookViews>
  <sheets>
    <sheet name="岡崎市開催チケット専用" sheetId="8" r:id="rId1"/>
    <sheet name="競技スケジュール（岡崎市抜粋）" sheetId="9" r:id="rId2"/>
  </sheets>
  <definedNames>
    <definedName name="_xlnm.Print_Area" localSheetId="0">岡崎市開催チケット専用!$B$1:$BE$67</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R53" i="8" l="1"/>
  <c r="AL53" i="8"/>
  <c r="AF53" i="8"/>
  <c r="P53" i="8"/>
  <c r="J53" i="8"/>
  <c r="AR52" i="8"/>
  <c r="AL52" i="8"/>
  <c r="AF52" i="8"/>
  <c r="P52" i="8"/>
  <c r="J52" i="8"/>
  <c r="AR51" i="8"/>
  <c r="AL51" i="8"/>
  <c r="AF51" i="8"/>
  <c r="P51" i="8"/>
  <c r="J51" i="8"/>
  <c r="AR50" i="8"/>
  <c r="AL50" i="8"/>
  <c r="AF50" i="8"/>
  <c r="P50" i="8"/>
  <c r="J50" i="8"/>
  <c r="AR49" i="8"/>
  <c r="AL49" i="8"/>
  <c r="AF49" i="8"/>
  <c r="P49" i="8"/>
  <c r="J49" i="8"/>
  <c r="P36" i="8"/>
  <c r="J36" i="8"/>
  <c r="P35" i="8"/>
  <c r="J35" i="8"/>
  <c r="P34" i="8"/>
  <c r="J34" i="8"/>
  <c r="P33" i="8"/>
  <c r="J33" i="8"/>
  <c r="P32" i="8"/>
  <c r="J32" i="8"/>
  <c r="AI62" i="8" l="1"/>
  <c r="Z62" i="8"/>
  <c r="F62" i="8"/>
  <c r="AB53" i="8"/>
  <c r="AB52" i="8"/>
  <c r="AB51" i="8"/>
  <c r="AB50" i="8"/>
  <c r="AX49" i="8"/>
  <c r="AB49" i="8"/>
  <c r="P62" i="8" l="1"/>
  <c r="AX52" i="8"/>
  <c r="AX53" i="8"/>
  <c r="AX50" i="8"/>
  <c r="AX51" i="8"/>
  <c r="T64" i="8"/>
  <c r="AR64" i="8" s="1"/>
  <c r="AR62" i="8" l="1"/>
  <c r="AR65" i="8" s="1"/>
</calcChain>
</file>

<file path=xl/sharedStrings.xml><?xml version="1.0" encoding="utf-8"?>
<sst xmlns="http://schemas.openxmlformats.org/spreadsheetml/2006/main" count="364" uniqueCount="183">
  <si>
    <t>日付</t>
  </si>
  <si>
    <t>野球</t>
    <phoneticPr fontId="2"/>
  </si>
  <si>
    <t>★お控えを必ず
保管ください</t>
    <rPh sb="2" eb="3">
      <t>ヒカ</t>
    </rPh>
    <rPh sb="5" eb="6">
      <t>カナラ</t>
    </rPh>
    <rPh sb="8" eb="10">
      <t>ホカン</t>
    </rPh>
    <phoneticPr fontId="2"/>
  </si>
  <si>
    <t>下記、注意事項をご一読の上、お申し込みください。</t>
    <rPh sb="0" eb="2">
      <t>カキ</t>
    </rPh>
    <rPh sb="3" eb="5">
      <t>チュウイ</t>
    </rPh>
    <rPh sb="5" eb="7">
      <t>ジコウ</t>
    </rPh>
    <rPh sb="9" eb="11">
      <t>イチドク</t>
    </rPh>
    <rPh sb="12" eb="13">
      <t>ウエ</t>
    </rPh>
    <rPh sb="15" eb="16">
      <t>モウ</t>
    </rPh>
    <rPh sb="17" eb="18">
      <t>コ</t>
    </rPh>
    <phoneticPr fontId="11"/>
  </si>
  <si>
    <t>≪ 申 込 欄 ≫</t>
    <rPh sb="2" eb="3">
      <t>サル</t>
    </rPh>
    <rPh sb="4" eb="5">
      <t>コ</t>
    </rPh>
    <rPh sb="6" eb="7">
      <t>ラン</t>
    </rPh>
    <phoneticPr fontId="11"/>
  </si>
  <si>
    <t>※以下太枠内に必要事項をご入力ください。</t>
    <rPh sb="1" eb="3">
      <t>イカ</t>
    </rPh>
    <rPh sb="13" eb="15">
      <t>ニュウリョク</t>
    </rPh>
    <phoneticPr fontId="2"/>
  </si>
  <si>
    <t>申 込 日</t>
    <rPh sb="0" eb="1">
      <t>サル</t>
    </rPh>
    <rPh sb="2" eb="3">
      <t>コ</t>
    </rPh>
    <rPh sb="4" eb="5">
      <t>ビ</t>
    </rPh>
    <phoneticPr fontId="11"/>
  </si>
  <si>
    <t>年</t>
    <rPh sb="0" eb="1">
      <t>ネン</t>
    </rPh>
    <phoneticPr fontId="2"/>
  </si>
  <si>
    <t>月</t>
    <rPh sb="0" eb="1">
      <t>ガツ</t>
    </rPh>
    <phoneticPr fontId="2"/>
  </si>
  <si>
    <t>日</t>
    <rPh sb="0" eb="1">
      <t>ニチ</t>
    </rPh>
    <phoneticPr fontId="2"/>
  </si>
  <si>
    <t>(</t>
    <phoneticPr fontId="2"/>
  </si>
  <si>
    <t>)</t>
    <phoneticPr fontId="2"/>
  </si>
  <si>
    <t>フリガナ</t>
    <phoneticPr fontId="11"/>
  </si>
  <si>
    <t>団体名または法人名</t>
    <phoneticPr fontId="2"/>
  </si>
  <si>
    <t>ご担当者名</t>
    <phoneticPr fontId="2"/>
  </si>
  <si>
    <t>ご　住　所</t>
    <rPh sb="2" eb="3">
      <t>ジュウ</t>
    </rPh>
    <rPh sb="4" eb="5">
      <t>ショ</t>
    </rPh>
    <phoneticPr fontId="11"/>
  </si>
  <si>
    <t>〒　　　    　</t>
    <phoneticPr fontId="11"/>
  </si>
  <si>
    <t>-</t>
    <phoneticPr fontId="2"/>
  </si>
  <si>
    <t>☎ＴＥＬ・携帯</t>
    <rPh sb="5" eb="7">
      <t>ケイタイ</t>
    </rPh>
    <phoneticPr fontId="11"/>
  </si>
  <si>
    <t>（</t>
    <phoneticPr fontId="2"/>
  </si>
  <si>
    <t>）</t>
    <phoneticPr fontId="2"/>
  </si>
  <si>
    <t xml:space="preserve"> E-mail</t>
    <phoneticPr fontId="2"/>
  </si>
  <si>
    <t>＠</t>
    <phoneticPr fontId="2"/>
  </si>
  <si>
    <t>F A X</t>
    <phoneticPr fontId="11"/>
  </si>
  <si>
    <t>ご希望内容</t>
    <rPh sb="1" eb="3">
      <t>キボウ</t>
    </rPh>
    <rPh sb="3" eb="5">
      <t>ナイヨウ</t>
    </rPh>
    <phoneticPr fontId="2"/>
  </si>
  <si>
    <t>項目</t>
    <rPh sb="0" eb="2">
      <t>コウモク</t>
    </rPh>
    <phoneticPr fontId="2"/>
  </si>
  <si>
    <t>チケットコード</t>
  </si>
  <si>
    <t>日程（〇/〇（曜日）</t>
    <phoneticPr fontId="2"/>
  </si>
  <si>
    <t>開始時間</t>
    <rPh sb="0" eb="4">
      <t>カイシジカン</t>
    </rPh>
    <phoneticPr fontId="2"/>
  </si>
  <si>
    <t>席種</t>
    <rPh sb="0" eb="2">
      <t>セキシュ</t>
    </rPh>
    <phoneticPr fontId="2"/>
  </si>
  <si>
    <t>合計枚数</t>
    <rPh sb="0" eb="2">
      <t>ゴウケイ</t>
    </rPh>
    <rPh sb="2" eb="4">
      <t>マイスウ</t>
    </rPh>
    <phoneticPr fontId="2"/>
  </si>
  <si>
    <t>席種変更</t>
    <rPh sb="0" eb="2">
      <t>セキシュ</t>
    </rPh>
    <rPh sb="2" eb="4">
      <t>ヘンコウ</t>
    </rPh>
    <phoneticPr fontId="2"/>
  </si>
  <si>
    <t>確保枚数</t>
    <rPh sb="0" eb="4">
      <t>カクホマイスウ</t>
    </rPh>
    <phoneticPr fontId="2"/>
  </si>
  <si>
    <t>内訳枚数</t>
    <phoneticPr fontId="2"/>
  </si>
  <si>
    <t>説明</t>
    <rPh sb="0" eb="2">
      <t>セツメイ</t>
    </rPh>
    <phoneticPr fontId="2"/>
  </si>
  <si>
    <t>チケッティングガイド記載の
チケットコードをご記入ください。</t>
  </si>
  <si>
    <t>チケットコードを入力いただくと、自動で反映されます。</t>
  </si>
  <si>
    <t>チケッティングガイド記載の
各セッション対象の席種をプルダウン（選択肢）からお選びください。
※対象席種以外の場合お取りすることはできません。</t>
    <rPh sb="32" eb="35">
      <t>センタクシ</t>
    </rPh>
    <rPh sb="39" eb="40">
      <t>エラ</t>
    </rPh>
    <rPh sb="48" eb="50">
      <t>タイショウ</t>
    </rPh>
    <rPh sb="50" eb="52">
      <t>セキシュ</t>
    </rPh>
    <rPh sb="52" eb="54">
      <t>イガイ</t>
    </rPh>
    <rPh sb="55" eb="57">
      <t>バアイ</t>
    </rPh>
    <rPh sb="58" eb="59">
      <t>ト</t>
    </rPh>
    <phoneticPr fontId="2"/>
  </si>
  <si>
    <t>希望席種がお取りできない場合、別席種にてお取りしてもよろしいでしょうか？あてはまるものを選択肢よりお選びください。</t>
    <rPh sb="21" eb="22">
      <t>ト</t>
    </rPh>
    <rPh sb="44" eb="47">
      <t>センタクシ</t>
    </rPh>
    <rPh sb="50" eb="51">
      <t>エラ</t>
    </rPh>
    <phoneticPr fontId="2"/>
  </si>
  <si>
    <t>希望枚数の確保が、席種変更でも対応できなかった場合、確保枚数についてあてはまるものを選択肢よりお選びください。</t>
    <rPh sb="0" eb="4">
      <t>キボウマイスウ</t>
    </rPh>
    <rPh sb="5" eb="7">
      <t>カクホ</t>
    </rPh>
    <rPh sb="9" eb="11">
      <t>セキシュ</t>
    </rPh>
    <rPh sb="11" eb="13">
      <t>ヘンコウ</t>
    </rPh>
    <rPh sb="15" eb="17">
      <t>タイオウ</t>
    </rPh>
    <rPh sb="23" eb="25">
      <t>バアイ</t>
    </rPh>
    <rPh sb="26" eb="28">
      <t>カクホ</t>
    </rPh>
    <rPh sb="28" eb="30">
      <t>マイスウ</t>
    </rPh>
    <rPh sb="42" eb="45">
      <t>センタクシ</t>
    </rPh>
    <rPh sb="48" eb="49">
      <t>エラ</t>
    </rPh>
    <phoneticPr fontId="2"/>
  </si>
  <si>
    <t>こども料金、障害者料金が対応できるセッションにおいてご希望の内訳枚数をご記入ください。
※対応席種外の場合はすべて一般料金となります。
※後日変更可能です。</t>
    <rPh sb="27" eb="29">
      <t>キボウ</t>
    </rPh>
    <rPh sb="45" eb="47">
      <t>タイオウ</t>
    </rPh>
    <rPh sb="47" eb="49">
      <t>セキシュ</t>
    </rPh>
    <rPh sb="49" eb="50">
      <t>ガイ</t>
    </rPh>
    <rPh sb="51" eb="53">
      <t>バアイ</t>
    </rPh>
    <rPh sb="57" eb="59">
      <t>イッパン</t>
    </rPh>
    <rPh sb="59" eb="61">
      <t>リョウキン</t>
    </rPh>
    <rPh sb="69" eb="71">
      <t>ゴジツ</t>
    </rPh>
    <rPh sb="71" eb="73">
      <t>ヘンコウ</t>
    </rPh>
    <rPh sb="73" eb="75">
      <t>カノウ</t>
    </rPh>
    <phoneticPr fontId="2"/>
  </si>
  <si>
    <t>例</t>
    <rPh sb="0" eb="1">
      <t>レイ</t>
    </rPh>
    <phoneticPr fontId="2"/>
  </si>
  <si>
    <t>枚</t>
    <rPh sb="0" eb="1">
      <t>マイ</t>
    </rPh>
    <phoneticPr fontId="2"/>
  </si>
  <si>
    <t>了承する</t>
  </si>
  <si>
    <t>枚数が減ったとしても取得したい</t>
    <phoneticPr fontId="2"/>
  </si>
  <si>
    <t>内こども料金</t>
    <rPh sb="0" eb="1">
      <t>ウチ</t>
    </rPh>
    <phoneticPr fontId="2"/>
  </si>
  <si>
    <t>内障害者料金</t>
    <rPh sb="0" eb="1">
      <t>ウチ</t>
    </rPh>
    <rPh sb="4" eb="6">
      <t>リョウキン</t>
    </rPh>
    <phoneticPr fontId="2"/>
  </si>
  <si>
    <t>①</t>
    <phoneticPr fontId="2"/>
  </si>
  <si>
    <t>すべて確保できなければ必要ない</t>
  </si>
  <si>
    <t>②</t>
    <phoneticPr fontId="2"/>
  </si>
  <si>
    <t>枚数が減ったとしても購入したい</t>
  </si>
  <si>
    <t>③</t>
    <phoneticPr fontId="2"/>
  </si>
  <si>
    <t>④</t>
    <phoneticPr fontId="2"/>
  </si>
  <si>
    <t>⑤</t>
    <phoneticPr fontId="2"/>
  </si>
  <si>
    <t>※申込後、下記事務局回答欄にてご回答いたします。回答に対する詳細・注意事項は、備考欄に記載させていただきます。</t>
    <rPh sb="1" eb="3">
      <t>モウシコミ</t>
    </rPh>
    <rPh sb="3" eb="4">
      <t>アト</t>
    </rPh>
    <rPh sb="5" eb="7">
      <t>カキ</t>
    </rPh>
    <rPh sb="6" eb="7">
      <t>イカ</t>
    </rPh>
    <rPh sb="7" eb="10">
      <t>ジムキョク</t>
    </rPh>
    <rPh sb="10" eb="12">
      <t>カイトウ</t>
    </rPh>
    <rPh sb="12" eb="13">
      <t>ラン</t>
    </rPh>
    <rPh sb="16" eb="18">
      <t>カイトウ</t>
    </rPh>
    <rPh sb="24" eb="26">
      <t>カイトウ</t>
    </rPh>
    <rPh sb="27" eb="28">
      <t>タイ</t>
    </rPh>
    <rPh sb="30" eb="32">
      <t>ショウサイ</t>
    </rPh>
    <rPh sb="33" eb="35">
      <t>チュウイ</t>
    </rPh>
    <rPh sb="35" eb="37">
      <t>ジコウ</t>
    </rPh>
    <rPh sb="39" eb="42">
      <t>ビコウラン</t>
    </rPh>
    <rPh sb="43" eb="45">
      <t>キサイ</t>
    </rPh>
    <phoneticPr fontId="2"/>
  </si>
  <si>
    <t>注文番号</t>
    <rPh sb="0" eb="4">
      <t>チュウモンバンゴウ</t>
    </rPh>
    <phoneticPr fontId="2"/>
  </si>
  <si>
    <t>回 答 日</t>
    <rPh sb="0" eb="1">
      <t>カイ</t>
    </rPh>
    <rPh sb="2" eb="3">
      <t>コタエ</t>
    </rPh>
    <rPh sb="4" eb="5">
      <t>ヒ</t>
    </rPh>
    <phoneticPr fontId="11"/>
  </si>
  <si>
    <t>下記の内容にてご予約を承りました。</t>
    <phoneticPr fontId="2"/>
  </si>
  <si>
    <t>ご希望の内容をお取りすることは出来ませんでした。</t>
    <phoneticPr fontId="2"/>
  </si>
  <si>
    <t>開始時間</t>
    <phoneticPr fontId="2"/>
  </si>
  <si>
    <t>金額</t>
    <rPh sb="0" eb="2">
      <t>キンガク</t>
    </rPh>
    <phoneticPr fontId="2"/>
  </si>
  <si>
    <t>一般単価</t>
    <rPh sb="0" eb="2">
      <t>イッパン</t>
    </rPh>
    <rPh sb="2" eb="4">
      <t>タンカ</t>
    </rPh>
    <phoneticPr fontId="2"/>
  </si>
  <si>
    <t>こども単価</t>
    <rPh sb="3" eb="5">
      <t>タンカ</t>
    </rPh>
    <phoneticPr fontId="2"/>
  </si>
  <si>
    <t>障害者単価</t>
    <rPh sb="0" eb="3">
      <t>ショウガイシャ</t>
    </rPh>
    <rPh sb="3" eb="5">
      <t>タンカ</t>
    </rPh>
    <phoneticPr fontId="2"/>
  </si>
  <si>
    <t>円</t>
    <rPh sb="0" eb="1">
      <t>エン</t>
    </rPh>
    <phoneticPr fontId="2"/>
  </si>
  <si>
    <t>備考</t>
    <rPh sb="0" eb="2">
      <t>ビコウ</t>
    </rPh>
    <phoneticPr fontId="2"/>
  </si>
  <si>
    <t>確認期限</t>
    <rPh sb="0" eb="2">
      <t>カクニン</t>
    </rPh>
    <phoneticPr fontId="2"/>
  </si>
  <si>
    <t>月</t>
    <rPh sb="0" eb="1">
      <t>ツキ</t>
    </rPh>
    <phoneticPr fontId="2"/>
  </si>
  <si>
    <t>曜日</t>
    <rPh sb="0" eb="2">
      <t>ヨウビ</t>
    </rPh>
    <phoneticPr fontId="2"/>
  </si>
  <si>
    <t>：</t>
    <phoneticPr fontId="2"/>
  </si>
  <si>
    <t>00</t>
    <phoneticPr fontId="2"/>
  </si>
  <si>
    <t>まで</t>
    <phoneticPr fontId="2"/>
  </si>
  <si>
    <t>枚　数</t>
    <rPh sb="0" eb="1">
      <t>マイ</t>
    </rPh>
    <rPh sb="2" eb="3">
      <t>スウ</t>
    </rPh>
    <phoneticPr fontId="11"/>
  </si>
  <si>
    <t>合計セッション数</t>
    <rPh sb="0" eb="2">
      <t>ゴウケイ</t>
    </rPh>
    <rPh sb="7" eb="8">
      <t>スウ</t>
    </rPh>
    <phoneticPr fontId="2"/>
  </si>
  <si>
    <t>合計枚数</t>
    <phoneticPr fontId="2"/>
  </si>
  <si>
    <t>内こども</t>
    <rPh sb="0" eb="1">
      <t>ウチ</t>
    </rPh>
    <phoneticPr fontId="2"/>
  </si>
  <si>
    <t>内障害者</t>
    <rPh sb="0" eb="1">
      <t>ウチ</t>
    </rPh>
    <rPh sb="1" eb="4">
      <t>ショウガイシャ</t>
    </rPh>
    <phoneticPr fontId="2"/>
  </si>
  <si>
    <t>チケット合計金額</t>
    <rPh sb="4" eb="6">
      <t>ゴウケイ</t>
    </rPh>
    <phoneticPr fontId="2"/>
  </si>
  <si>
    <t>セッション</t>
    <phoneticPr fontId="2"/>
  </si>
  <si>
    <t>枚</t>
    <phoneticPr fontId="2"/>
  </si>
  <si>
    <t>手数料</t>
    <rPh sb="0" eb="3">
      <t>テスウリョウ</t>
    </rPh>
    <phoneticPr fontId="11"/>
  </si>
  <si>
    <t>発券手数料</t>
    <rPh sb="0" eb="2">
      <t>ハッケン</t>
    </rPh>
    <rPh sb="2" eb="5">
      <t>テスウリョウ</t>
    </rPh>
    <phoneticPr fontId="2"/>
  </si>
  <si>
    <t>配送手数料</t>
    <rPh sb="0" eb="2">
      <t>ハイソウ</t>
    </rPh>
    <rPh sb="2" eb="5">
      <t>テスウリョウ</t>
    </rPh>
    <phoneticPr fontId="2"/>
  </si>
  <si>
    <t>手数料合計金額</t>
    <rPh sb="0" eb="3">
      <t>テスウリョウ</t>
    </rPh>
    <rPh sb="3" eb="5">
      <t>ゴウケイ</t>
    </rPh>
    <phoneticPr fontId="2"/>
  </si>
  <si>
    <t>×</t>
    <phoneticPr fontId="2"/>
  </si>
  <si>
    <t>＝</t>
    <phoneticPr fontId="2"/>
  </si>
  <si>
    <t>円</t>
  </si>
  <si>
    <t>ご請求金額（合計）</t>
    <rPh sb="1" eb="5">
      <t>セイキュウキンガク</t>
    </rPh>
    <rPh sb="6" eb="8">
      <t>ゴウケイ</t>
    </rPh>
    <phoneticPr fontId="11"/>
  </si>
  <si>
    <t>【自治体専用チケット お問い合わせ先】</t>
    <rPh sb="1" eb="4">
      <t>ジチタイ</t>
    </rPh>
    <rPh sb="4" eb="6">
      <t>センヨウ</t>
    </rPh>
    <rPh sb="5" eb="6">
      <t>ヨウ</t>
    </rPh>
    <rPh sb="12" eb="13">
      <t>ト</t>
    </rPh>
    <rPh sb="14" eb="15">
      <t>ア</t>
    </rPh>
    <rPh sb="17" eb="18">
      <t>サキ</t>
    </rPh>
    <phoneticPr fontId="11"/>
  </si>
  <si>
    <t>担当</t>
    <rPh sb="0" eb="2">
      <t>タントウ</t>
    </rPh>
    <phoneticPr fontId="2"/>
  </si>
  <si>
    <t>e-mail</t>
    <phoneticPr fontId="2"/>
  </si>
  <si>
    <t>#</t>
    <phoneticPr fontId="2"/>
  </si>
  <si>
    <t>競技名</t>
  </si>
  <si>
    <t>開始時間</t>
  </si>
  <si>
    <r>
      <t>AA</t>
    </r>
    <r>
      <rPr>
        <b/>
        <sz val="9"/>
        <color theme="1"/>
        <rFont val="ＭＳ Ｐゴシック"/>
        <family val="2"/>
        <charset val="128"/>
      </rPr>
      <t>席</t>
    </r>
    <rPh sb="2" eb="3">
      <t>セキ</t>
    </rPh>
    <phoneticPr fontId="2"/>
  </si>
  <si>
    <r>
      <t>A</t>
    </r>
    <r>
      <rPr>
        <b/>
        <sz val="9"/>
        <color theme="1"/>
        <rFont val="Meiryo UI"/>
        <family val="3"/>
        <charset val="128"/>
      </rPr>
      <t>席</t>
    </r>
    <rPh sb="1" eb="2">
      <t>セキ</t>
    </rPh>
    <phoneticPr fontId="2"/>
  </si>
  <si>
    <r>
      <t>B</t>
    </r>
    <r>
      <rPr>
        <b/>
        <sz val="9"/>
        <color theme="1"/>
        <rFont val="Meiryo UI"/>
        <family val="3"/>
        <charset val="128"/>
      </rPr>
      <t>席</t>
    </r>
    <rPh sb="1" eb="2">
      <t>セキ</t>
    </rPh>
    <phoneticPr fontId="2"/>
  </si>
  <si>
    <r>
      <t>C</t>
    </r>
    <r>
      <rPr>
        <b/>
        <sz val="9"/>
        <color theme="1"/>
        <rFont val="Meiryo UI"/>
        <family val="3"/>
        <charset val="128"/>
      </rPr>
      <t>席</t>
    </r>
    <rPh sb="1" eb="2">
      <t>セキ</t>
    </rPh>
    <phoneticPr fontId="2"/>
  </si>
  <si>
    <r>
      <t>D</t>
    </r>
    <r>
      <rPr>
        <b/>
        <sz val="9"/>
        <color theme="1"/>
        <rFont val="Meiryo UI"/>
        <family val="3"/>
        <charset val="128"/>
      </rPr>
      <t>席</t>
    </r>
    <rPh sb="1" eb="2">
      <t>セキ</t>
    </rPh>
    <phoneticPr fontId="2"/>
  </si>
  <si>
    <t>グランドチケット</t>
  </si>
  <si>
    <r>
      <rPr>
        <b/>
        <sz val="9"/>
        <color theme="1"/>
        <rFont val="Meiryo UI"/>
        <family val="3"/>
        <charset val="128"/>
      </rPr>
      <t>車いす席</t>
    </r>
    <rPh sb="0" eb="1">
      <t>クルマ</t>
    </rPh>
    <rPh sb="3" eb="4">
      <t>セキ</t>
    </rPh>
    <phoneticPr fontId="2"/>
  </si>
  <si>
    <r>
      <rPr>
        <b/>
        <sz val="9"/>
        <color theme="1"/>
        <rFont val="Meiryo"/>
        <family val="3"/>
        <charset val="128"/>
      </rPr>
      <t>子ども</t>
    </r>
    <rPh sb="0" eb="1">
      <t>コ</t>
    </rPh>
    <phoneticPr fontId="2"/>
  </si>
  <si>
    <r>
      <rPr>
        <b/>
        <sz val="9"/>
        <color theme="1"/>
        <rFont val="Meiryo"/>
        <family val="3"/>
        <charset val="128"/>
      </rPr>
      <t>障害者</t>
    </r>
    <rPh sb="0" eb="3">
      <t>ショウガイシャ</t>
    </rPh>
    <phoneticPr fontId="2"/>
  </si>
  <si>
    <t>アジア大会</t>
    <rPh sb="3" eb="5">
      <t>タイカイ</t>
    </rPh>
    <phoneticPr fontId="2"/>
  </si>
  <si>
    <r>
      <t>09/20</t>
    </r>
    <r>
      <rPr>
        <sz val="11"/>
        <color theme="1"/>
        <rFont val="ＭＳ Ｐゴシック"/>
        <family val="2"/>
        <charset val="128"/>
      </rPr>
      <t>（日）</t>
    </r>
  </si>
  <si>
    <r>
      <t>09/21</t>
    </r>
    <r>
      <rPr>
        <sz val="11"/>
        <color theme="1"/>
        <rFont val="ＭＳ Ｐゴシック"/>
        <family val="2"/>
        <charset val="128"/>
      </rPr>
      <t>（月）</t>
    </r>
  </si>
  <si>
    <r>
      <t>09/22</t>
    </r>
    <r>
      <rPr>
        <sz val="11"/>
        <color theme="1"/>
        <rFont val="ＭＳ Ｐゴシック"/>
        <family val="2"/>
        <charset val="128"/>
      </rPr>
      <t>（火）</t>
    </r>
  </si>
  <si>
    <r>
      <t>09/23</t>
    </r>
    <r>
      <rPr>
        <sz val="11"/>
        <color theme="1"/>
        <rFont val="ＭＳ Ｐゴシック"/>
        <family val="2"/>
        <charset val="128"/>
      </rPr>
      <t>（水）</t>
    </r>
  </si>
  <si>
    <r>
      <t>09/25</t>
    </r>
    <r>
      <rPr>
        <sz val="11"/>
        <color theme="1"/>
        <rFont val="ＭＳ Ｐゴシック"/>
        <family val="2"/>
        <charset val="128"/>
      </rPr>
      <t>（金）</t>
    </r>
  </si>
  <si>
    <r>
      <t>09/26</t>
    </r>
    <r>
      <rPr>
        <sz val="11"/>
        <color theme="1"/>
        <rFont val="ＭＳ Ｐゴシック"/>
        <family val="2"/>
        <charset val="128"/>
      </rPr>
      <t>（土）</t>
    </r>
  </si>
  <si>
    <r>
      <t>09/27</t>
    </r>
    <r>
      <rPr>
        <sz val="11"/>
        <color theme="1"/>
        <rFont val="ＭＳ Ｐゴシック"/>
        <family val="2"/>
        <charset val="128"/>
      </rPr>
      <t>（日）</t>
    </r>
  </si>
  <si>
    <r>
      <t>09/28</t>
    </r>
    <r>
      <rPr>
        <sz val="11"/>
        <color theme="1"/>
        <rFont val="ＭＳ Ｐゴシック"/>
        <family val="2"/>
        <charset val="128"/>
      </rPr>
      <t>（月）</t>
    </r>
  </si>
  <si>
    <r>
      <t>09/29</t>
    </r>
    <r>
      <rPr>
        <sz val="11"/>
        <color theme="1"/>
        <rFont val="ＭＳ Ｐゴシック"/>
        <family val="2"/>
        <charset val="128"/>
      </rPr>
      <t>（火）</t>
    </r>
  </si>
  <si>
    <r>
      <t>09/30</t>
    </r>
    <r>
      <rPr>
        <sz val="11"/>
        <color theme="1"/>
        <rFont val="ＭＳ Ｐゴシック"/>
        <family val="2"/>
        <charset val="128"/>
      </rPr>
      <t>（水）</t>
    </r>
  </si>
  <si>
    <r>
      <rPr>
        <sz val="11"/>
        <color theme="1"/>
        <rFont val="ＭＳ Ｐゴシック"/>
        <family val="2"/>
        <charset val="128"/>
      </rPr>
      <t>アーチェリー</t>
    </r>
  </si>
  <si>
    <t>TAR05</t>
  </si>
  <si>
    <t>TAR06</t>
  </si>
  <si>
    <r>
      <t>10/01</t>
    </r>
    <r>
      <rPr>
        <sz val="11"/>
        <color theme="1"/>
        <rFont val="ＭＳ Ｐゴシック"/>
        <family val="2"/>
        <charset val="128"/>
      </rPr>
      <t>（木）</t>
    </r>
  </si>
  <si>
    <t>TAR07</t>
  </si>
  <si>
    <r>
      <t>10/02</t>
    </r>
    <r>
      <rPr>
        <sz val="11"/>
        <color theme="1"/>
        <rFont val="ＭＳ Ｐゴシック"/>
        <family val="2"/>
        <charset val="128"/>
      </rPr>
      <t>（金）</t>
    </r>
  </si>
  <si>
    <t>TAR08</t>
  </si>
  <si>
    <r>
      <t>10/03</t>
    </r>
    <r>
      <rPr>
        <sz val="11"/>
        <color theme="1"/>
        <rFont val="ＭＳ Ｐゴシック"/>
        <family val="2"/>
        <charset val="128"/>
      </rPr>
      <t>（土）</t>
    </r>
  </si>
  <si>
    <r>
      <t>09/16</t>
    </r>
    <r>
      <rPr>
        <sz val="11"/>
        <color theme="1"/>
        <rFont val="ＭＳ Ｐゴシック"/>
        <family val="2"/>
        <charset val="128"/>
      </rPr>
      <t>（水）</t>
    </r>
  </si>
  <si>
    <r>
      <t>09/17</t>
    </r>
    <r>
      <rPr>
        <sz val="11"/>
        <color theme="1"/>
        <rFont val="ＭＳ Ｐゴシック"/>
        <family val="2"/>
        <charset val="128"/>
      </rPr>
      <t>（木）</t>
    </r>
  </si>
  <si>
    <r>
      <t>09/18</t>
    </r>
    <r>
      <rPr>
        <sz val="11"/>
        <color theme="1"/>
        <rFont val="ＭＳ Ｐゴシック"/>
        <family val="2"/>
        <charset val="128"/>
      </rPr>
      <t>（金）</t>
    </r>
  </si>
  <si>
    <r>
      <rPr>
        <sz val="11"/>
        <color theme="1"/>
        <rFont val="ＭＳ Ｐゴシック"/>
        <family val="2"/>
        <charset val="128"/>
      </rPr>
      <t>バレーボール</t>
    </r>
  </si>
  <si>
    <t>VVO02</t>
  </si>
  <si>
    <t>VVO04</t>
  </si>
  <si>
    <t>VVO06</t>
  </si>
  <si>
    <t>VVO08</t>
  </si>
  <si>
    <t>VVO10</t>
  </si>
  <si>
    <t>VVO12</t>
  </si>
  <si>
    <t>VVO13</t>
  </si>
  <si>
    <t>VVO15</t>
  </si>
  <si>
    <t>VVO17</t>
  </si>
  <si>
    <t>VVO19</t>
  </si>
  <si>
    <t>VVO21</t>
  </si>
  <si>
    <t>VVO23</t>
  </si>
  <si>
    <t>BBL01</t>
  </si>
  <si>
    <r>
      <rPr>
        <sz val="11"/>
        <color theme="1"/>
        <rFont val="ＭＳ Ｐゴシック"/>
        <family val="2"/>
        <charset val="128"/>
      </rPr>
      <t>野球</t>
    </r>
  </si>
  <si>
    <t>BBL03</t>
  </si>
  <si>
    <t>BBL05</t>
  </si>
  <si>
    <t>BBL07</t>
  </si>
  <si>
    <t>BBL09</t>
  </si>
  <si>
    <t>BBL11</t>
  </si>
  <si>
    <t>BBL13</t>
  </si>
  <si>
    <t>BBL15</t>
  </si>
  <si>
    <t>BBL17</t>
  </si>
  <si>
    <t>BBL19</t>
  </si>
  <si>
    <t>BBL21</t>
  </si>
  <si>
    <t>パラ大会</t>
    <rPh sb="2" eb="4">
      <t>タイカイ</t>
    </rPh>
    <phoneticPr fontId="2"/>
  </si>
  <si>
    <r>
      <t>10/24</t>
    </r>
    <r>
      <rPr>
        <sz val="11"/>
        <color theme="1"/>
        <rFont val="ＭＳ Ｐゴシック"/>
        <family val="2"/>
        <charset val="128"/>
      </rPr>
      <t>（土）</t>
    </r>
  </si>
  <si>
    <r>
      <rPr>
        <sz val="11"/>
        <color theme="1"/>
        <rFont val="ＭＳ Ｐゴシック"/>
        <family val="2"/>
        <charset val="128"/>
      </rPr>
      <t>パラアーチェリー</t>
    </r>
  </si>
  <si>
    <r>
      <t>10/19</t>
    </r>
    <r>
      <rPr>
        <sz val="11"/>
        <color theme="1"/>
        <rFont val="ＭＳ Ｐゴシック"/>
        <family val="2"/>
        <charset val="128"/>
      </rPr>
      <t>（月）</t>
    </r>
  </si>
  <si>
    <r>
      <t>10/20</t>
    </r>
    <r>
      <rPr>
        <sz val="11"/>
        <color theme="1"/>
        <rFont val="ＭＳ Ｐゴシック"/>
        <family val="2"/>
        <charset val="128"/>
      </rPr>
      <t>（火）</t>
    </r>
  </si>
  <si>
    <t>PAR03</t>
  </si>
  <si>
    <r>
      <t>10/21</t>
    </r>
    <r>
      <rPr>
        <sz val="11"/>
        <color theme="1"/>
        <rFont val="ＭＳ Ｐゴシック"/>
        <family val="2"/>
        <charset val="128"/>
      </rPr>
      <t>（水）</t>
    </r>
  </si>
  <si>
    <t>PAR04</t>
  </si>
  <si>
    <r>
      <t>10/22</t>
    </r>
    <r>
      <rPr>
        <sz val="11"/>
        <color theme="1"/>
        <rFont val="ＭＳ Ｐゴシック"/>
        <family val="2"/>
        <charset val="128"/>
      </rPr>
      <t>（木）</t>
    </r>
  </si>
  <si>
    <t>PAR05</t>
  </si>
  <si>
    <r>
      <t>10/23</t>
    </r>
    <r>
      <rPr>
        <sz val="11"/>
        <color theme="1"/>
        <rFont val="ＭＳ Ｐゴシック"/>
        <family val="2"/>
        <charset val="128"/>
      </rPr>
      <t>（金）</t>
    </r>
  </si>
  <si>
    <t>PAR06</t>
  </si>
  <si>
    <t>VBS01</t>
  </si>
  <si>
    <r>
      <rPr>
        <sz val="11"/>
        <color theme="1"/>
        <rFont val="ＭＳ Ｐゴシック"/>
        <family val="2"/>
        <charset val="128"/>
      </rPr>
      <t>座位バレーボール</t>
    </r>
  </si>
  <si>
    <t>VBS02</t>
  </si>
  <si>
    <t>VBS03</t>
  </si>
  <si>
    <t>VBS04</t>
  </si>
  <si>
    <t>VBS05</t>
  </si>
  <si>
    <t>岡崎市開催チケット専用申込書</t>
    <rPh sb="0" eb="3">
      <t>オカザキシ</t>
    </rPh>
    <rPh sb="3" eb="5">
      <t>カイサイ</t>
    </rPh>
    <rPh sb="9" eb="11">
      <t>センヨウ</t>
    </rPh>
    <rPh sb="11" eb="14">
      <t>モウシコミショ</t>
    </rPh>
    <phoneticPr fontId="2"/>
  </si>
  <si>
    <t>BBL17</t>
    <phoneticPr fontId="2"/>
  </si>
  <si>
    <t>09/26（土）</t>
    <rPh sb="6" eb="7">
      <t>ド</t>
    </rPh>
    <phoneticPr fontId="2"/>
  </si>
  <si>
    <t>C席</t>
    <phoneticPr fontId="2"/>
  </si>
  <si>
    <t>　　〃</t>
    <phoneticPr fontId="2"/>
  </si>
  <si>
    <r>
      <t>≪　</t>
    </r>
    <r>
      <rPr>
        <b/>
        <sz val="14"/>
        <color theme="1"/>
        <rFont val="BIZ UDPゴシック"/>
        <family val="3"/>
        <charset val="128"/>
      </rPr>
      <t>以下　岡崎市　回答欄　</t>
    </r>
    <r>
      <rPr>
        <b/>
        <sz val="14"/>
        <rFont val="BIZ UDPゴシック"/>
        <family val="3"/>
        <charset val="128"/>
      </rPr>
      <t>≫</t>
    </r>
    <rPh sb="2" eb="4">
      <t>イカ</t>
    </rPh>
    <rPh sb="5" eb="8">
      <t>オカザキシ</t>
    </rPh>
    <rPh sb="9" eb="10">
      <t>カイ</t>
    </rPh>
    <rPh sb="10" eb="11">
      <t>コタエ</t>
    </rPh>
    <rPh sb="11" eb="12">
      <t>ラン</t>
    </rPh>
    <phoneticPr fontId="11"/>
  </si>
  <si>
    <t>連絡先</t>
    <rPh sb="0" eb="3">
      <t>レンラクサキ</t>
    </rPh>
    <phoneticPr fontId="2"/>
  </si>
  <si>
    <t>☎ 0564-23-6750</t>
    <phoneticPr fontId="2"/>
  </si>
  <si>
    <t>在庫わずか</t>
    <rPh sb="0" eb="2">
      <t>ザイコ</t>
    </rPh>
    <phoneticPr fontId="2"/>
  </si>
  <si>
    <t>asia2026@city.okazaki.lg.jp</t>
    <phoneticPr fontId="2"/>
  </si>
  <si>
    <t>岡崎市役所　スポーツ振興課アジア競技大会推進係</t>
    <rPh sb="0" eb="5">
      <t>オカザキシヤクショ</t>
    </rPh>
    <rPh sb="10" eb="13">
      <t>シンコウカ</t>
    </rPh>
    <rPh sb="16" eb="20">
      <t>キョウギタイカイ</t>
    </rPh>
    <rPh sb="20" eb="23">
      <t>スイシンカカリ</t>
    </rPh>
    <phoneticPr fontId="2"/>
  </si>
  <si>
    <r>
      <t>・すべての観戦チケットは公益財団法人　愛知・名古屋アジア・アジアパラ競技大会組織委員会 （AINAGOC）定める約款が適用されます。
・チケットのキャンペーン・販売促進活動の利用は一切禁止となります。
・座席位置のご指定はできません。　※岡崎市で開催される競技は同じ席種の中で自由席です。
・3歳未満の未就学児は膝上無料。ただし席が必要な場合はチケットが必要です。こども料金はセッション開催日に15歳未満の方になります。（※販売時の年齢ではない)
・チケットは盗難・紛失・お忘れ等いかなる場合も再発行はいたしません。
・支払方法は銀行振込(納付書対応)のみです。予めご了承ください。
・請求先発行の宛名はご入力いただいた企業・団体様名の表記で使用いたしますのでご留意ください。
・お振込・ご送金にかかる手数料はご購入者様にてご負担ください。
・お申込内容確定後のキャンセル・変更は一切お受けできかねます。
・お申し込みが確定したチケットは2026</t>
    </r>
    <r>
      <rPr>
        <sz val="14"/>
        <color theme="1"/>
        <rFont val="BIZ UDPゴシック"/>
        <family val="3"/>
        <charset val="128"/>
      </rPr>
      <t>年8月初旬より随時納品を予定し</t>
    </r>
    <r>
      <rPr>
        <sz val="14"/>
        <rFont val="BIZ UDPゴシック"/>
        <family val="3"/>
        <charset val="128"/>
      </rPr>
      <t>ております。
・お申込書を受け取り後、所定の期日までにメールにてご回答いたします。</t>
    </r>
    <rPh sb="119" eb="122">
      <t>オカザキシ</t>
    </rPh>
    <rPh sb="123" eb="125">
      <t>カイサイ</t>
    </rPh>
    <rPh sb="128" eb="130">
      <t>キョウギ</t>
    </rPh>
    <rPh sb="131" eb="132">
      <t>オナ</t>
    </rPh>
    <rPh sb="133" eb="135">
      <t>セキシュ</t>
    </rPh>
    <rPh sb="136" eb="137">
      <t>ナカ</t>
    </rPh>
    <rPh sb="138" eb="141">
      <t>ジユウセキ</t>
    </rPh>
    <rPh sb="270" eb="273">
      <t>ノウフショ</t>
    </rPh>
    <rPh sb="310" eb="312">
      <t>キギョウ</t>
    </rPh>
    <rPh sb="430" eb="432">
      <t>ズイジ</t>
    </rPh>
    <phoneticPr fontId="2"/>
  </si>
  <si>
    <r>
      <t xml:space="preserve">◇申込書１枚につき、複数セッション（最大5セッション）をお申込みいただけます。６セッション以上申込む場合は、本申込書をコピーしてお使いください。
</t>
    </r>
    <r>
      <rPr>
        <sz val="16"/>
        <color rgb="FFFF0000"/>
        <rFont val="BIZ UDPゴシック"/>
        <family val="3"/>
        <charset val="128"/>
      </rPr>
      <t xml:space="preserve">　 </t>
    </r>
    <r>
      <rPr>
        <u/>
        <sz val="16"/>
        <color rgb="FFFF0000"/>
        <rFont val="BIZ UDPゴシック"/>
        <family val="3"/>
        <charset val="128"/>
      </rPr>
      <t>チケッティングガイドに記載の各セッションのチケットコードをご入力ください。</t>
    </r>
    <rPh sb="45" eb="47">
      <t>イジョウ</t>
    </rPh>
    <rPh sb="47" eb="49">
      <t>モウシコミ</t>
    </rPh>
    <rPh sb="50" eb="52">
      <t>バアイ</t>
    </rPh>
    <rPh sb="54" eb="55">
      <t>ホン</t>
    </rPh>
    <rPh sb="55" eb="58">
      <t>モウシコミショ</t>
    </rPh>
    <rPh sb="65" eb="66">
      <t>ツカ</t>
    </rPh>
    <phoneticPr fontId="2"/>
  </si>
  <si>
    <t>合計20枚以上としてください。</t>
    <rPh sb="0" eb="2">
      <t>ゴウケイ</t>
    </rPh>
    <rPh sb="4" eb="5">
      <t>マイ</t>
    </rPh>
    <rPh sb="5" eb="7">
      <t>イジョウ</t>
    </rPh>
    <phoneticPr fontId="2"/>
  </si>
  <si>
    <r>
      <rPr>
        <b/>
        <u/>
        <sz val="20"/>
        <color theme="1"/>
        <rFont val="BIZ UDPゴシック"/>
        <family val="3"/>
        <charset val="128"/>
      </rPr>
      <t>合計20枚以上のチケット選択</t>
    </r>
    <r>
      <rPr>
        <b/>
        <sz val="20"/>
        <color theme="1"/>
        <rFont val="BIZ UDPゴシック"/>
        <family val="3"/>
        <charset val="128"/>
      </rPr>
      <t xml:space="preserve">し、メールにて申し込みをお願いします。　
E-mail：asia2026@city.okazaki.lg.jp
</t>
    </r>
    <r>
      <rPr>
        <b/>
        <sz val="20"/>
        <color rgb="FFFF0000"/>
        <rFont val="BIZ UDPゴシック"/>
        <family val="3"/>
        <charset val="128"/>
      </rPr>
      <t>申込期限　7月14日（火） まで</t>
    </r>
    <rPh sb="0" eb="2">
      <t>ゴウケイ</t>
    </rPh>
    <rPh sb="4" eb="5">
      <t>マイ</t>
    </rPh>
    <rPh sb="5" eb="7">
      <t>イジョウ</t>
    </rPh>
    <rPh sb="12" eb="14">
      <t>センタク</t>
    </rPh>
    <rPh sb="21" eb="22">
      <t>モウ</t>
    </rPh>
    <rPh sb="23" eb="24">
      <t>コ</t>
    </rPh>
    <rPh sb="27" eb="28">
      <t>ネガ</t>
    </rPh>
    <rPh sb="70" eb="72">
      <t>モウシコミ</t>
    </rPh>
    <rPh sb="72" eb="74">
      <t>キゲン</t>
    </rPh>
    <rPh sb="81" eb="82">
      <t>ヒ</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</si>
</sst>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h:mm;@"/>
    <numFmt numFmtId="177" formatCode="&quot;¥&quot;#,##0_);[Red]\(&quot;¥&quot;#,##0\)"/>
    <numFmt numFmtId="178" formatCode="0_);[Red]\(0\)"/>
  </numFmts>
  <fonts count="48">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
      <sz val="11"/>
      <name val="ＭＳ Ｐゴシック"/>
      <family val="3"/>
      <charset val="128"/>
    </font>
    <font>
      <b/>
      <sz val="24"/>
      <color theme="1"/>
      <name val="BIZ UDPゴシック"/>
      <family val="3"/>
      <charset val="128"/>
    </font>
    <font>
      <sz val="12"/>
      <name val="HG丸ｺﾞｼｯｸM-PRO"/>
      <family val="3"/>
      <charset val="128"/>
    </font>
    <font>
      <b/>
      <sz val="14"/>
      <name val="BIZ UDPゴシック"/>
      <family val="3"/>
      <charset val="128"/>
    </font>
    <font>
      <b/>
      <sz val="20"/>
      <color theme="1"/>
      <name val="BIZ UDPゴシック"/>
      <family val="3"/>
      <charset val="128"/>
    </font>
    <font>
      <b/>
      <sz val="20"/>
      <color rgb="FFFF0000"/>
      <name val="BIZ UDPゴシック"/>
      <family val="3"/>
      <charset val="128"/>
    </font>
    <font>
      <b/>
      <sz val="12"/>
      <color theme="1"/>
      <name val="BIZ UDPゴシック"/>
      <family val="3"/>
      <charset val="128"/>
    </font>
    <font>
      <sz val="6"/>
      <name val="ＭＳ Ｐゴシック"/>
      <family val="3"/>
      <charset val="128"/>
    </font>
    <font>
      <sz val="9"/>
      <color rgb="FFFF0000"/>
      <name val="BIZ UDPゴシック"/>
      <family val="3"/>
      <charset val="128"/>
    </font>
    <font>
      <u/>
      <sz val="16"/>
      <color rgb="FFFF0000"/>
      <name val="BIZ UDPゴシック"/>
      <family val="3"/>
      <charset val="128"/>
    </font>
    <font>
      <sz val="15"/>
      <name val="BIZ UDPゴシック"/>
      <family val="3"/>
      <charset val="128"/>
    </font>
    <font>
      <b/>
      <sz val="15"/>
      <name val="BIZ UDPゴシック"/>
      <family val="3"/>
      <charset val="128"/>
    </font>
    <font>
      <b/>
      <sz val="12"/>
      <name val="BIZ UDPゴシック"/>
      <family val="3"/>
      <charset val="128"/>
    </font>
    <font>
      <sz val="12"/>
      <name val="BIZ UDPゴシック"/>
      <family val="3"/>
      <charset val="128"/>
    </font>
    <font>
      <sz val="12"/>
      <color theme="1"/>
      <name val="BIZ UDPゴシック"/>
      <family val="3"/>
      <charset val="128"/>
    </font>
    <font>
      <sz val="14"/>
      <name val="BIZ UDPゴシック"/>
      <family val="3"/>
      <charset val="128"/>
    </font>
    <font>
      <sz val="20"/>
      <name val="BIZ UDPゴシック"/>
      <family val="3"/>
      <charset val="128"/>
    </font>
    <font>
      <b/>
      <sz val="12"/>
      <color theme="0"/>
      <name val="BIZ UDPゴシック"/>
      <family val="3"/>
      <charset val="128"/>
    </font>
    <font>
      <sz val="14"/>
      <color theme="1"/>
      <name val="BIZ UDPゴシック"/>
      <family val="3"/>
      <charset val="128"/>
    </font>
    <font>
      <sz val="18"/>
      <name val="BIZ UDPゴシック"/>
      <family val="3"/>
      <charset val="128"/>
    </font>
    <font>
      <sz val="18"/>
      <color theme="1"/>
      <name val="BIZ UDPゴシック"/>
      <family val="3"/>
      <charset val="128"/>
    </font>
    <font>
      <sz val="8"/>
      <name val="BIZ UDPゴシック"/>
      <family val="3"/>
      <charset val="128"/>
    </font>
    <font>
      <sz val="11"/>
      <color theme="1"/>
      <name val="BIZ UDPゴシック"/>
      <family val="3"/>
      <charset val="128"/>
    </font>
    <font>
      <sz val="11"/>
      <name val="BIZ UDPゴシック"/>
      <family val="3"/>
      <charset val="128"/>
    </font>
    <font>
      <sz val="10"/>
      <name val="HG丸ｺﾞｼｯｸM-PRO"/>
      <family val="3"/>
      <charset val="128"/>
    </font>
    <font>
      <b/>
      <sz val="14"/>
      <color theme="1"/>
      <name val="BIZ UDPゴシック"/>
      <family val="3"/>
      <charset val="128"/>
    </font>
    <font>
      <sz val="24"/>
      <name val="BIZ UDPゴシック"/>
      <family val="3"/>
      <charset val="128"/>
    </font>
    <font>
      <sz val="16"/>
      <name val="BIZ UDPゴシック"/>
      <family val="3"/>
      <charset val="128"/>
    </font>
    <font>
      <sz val="14"/>
      <name val="HG丸ｺﾞｼｯｸM-PRO"/>
      <family val="3"/>
      <charset val="128"/>
    </font>
    <font>
      <sz val="20"/>
      <color rgb="FFFF0000"/>
      <name val="BIZ UDPゴシック"/>
      <family val="3"/>
      <charset val="128"/>
    </font>
    <font>
      <sz val="11"/>
      <color theme="1"/>
      <name val="Arial"/>
      <family val="2"/>
    </font>
    <font>
      <b/>
      <sz val="9"/>
      <color theme="1"/>
      <name val="Arial"/>
      <family val="2"/>
    </font>
    <font>
      <b/>
      <sz val="9"/>
      <color theme="1"/>
      <name val="ＭＳ Ｐゴシック"/>
      <family val="2"/>
      <charset val="128"/>
    </font>
    <font>
      <b/>
      <sz val="9"/>
      <color theme="1"/>
      <name val="Meiryo UI"/>
      <family val="3"/>
      <charset val="128"/>
    </font>
    <font>
      <b/>
      <sz val="9"/>
      <color theme="1"/>
      <name val="Meiryo"/>
      <family val="3"/>
      <charset val="128"/>
    </font>
    <font>
      <sz val="11"/>
      <color theme="1"/>
      <name val="ＭＳ Ｐゴシック"/>
      <family val="2"/>
      <charset val="128"/>
    </font>
    <font>
      <sz val="9"/>
      <color theme="1"/>
      <name val="Arial"/>
      <family val="2"/>
    </font>
    <font>
      <sz val="11"/>
      <color theme="1"/>
      <name val="ＭＳ ゴシック"/>
      <family val="2"/>
      <charset val="128"/>
    </font>
    <font>
      <b/>
      <sz val="11"/>
      <color theme="1"/>
      <name val="游ゴシック"/>
      <family val="3"/>
      <charset val="128"/>
      <scheme val="minor"/>
    </font>
    <font>
      <u/>
      <sz val="16"/>
      <color theme="10"/>
      <name val="BIZ UDPゴシック"/>
      <family val="3"/>
      <charset val="128"/>
    </font>
    <font>
      <sz val="16"/>
      <color theme="1"/>
      <name val="BIZ UDPゴシック"/>
      <family val="3"/>
      <charset val="128"/>
    </font>
    <font>
      <sz val="16"/>
      <color rgb="FFFF0000"/>
      <name val="BIZ UDPゴシック"/>
      <family val="3"/>
      <charset val="128"/>
    </font>
    <font>
      <sz val="12"/>
      <color rgb="FFFF0000"/>
      <name val="BIZ UDPゴシック"/>
      <family val="3"/>
      <charset val="128"/>
    </font>
    <font>
      <b/>
      <u/>
      <sz val="20"/>
      <color theme="1"/>
      <name val="BIZ UDPゴシック"/>
      <family val="3"/>
      <charset val="128"/>
    </font>
  </fonts>
  <fills count="10">
    <fill>
      <patternFill patternType="none"/>
    </fill>
    <fill>
      <patternFill patternType="gray125"/>
    </fill>
    <fill>
      <patternFill patternType="solid">
        <fgColor theme="5"/>
        <bgColor indexed="64"/>
      </patternFill>
    </fill>
    <fill>
      <patternFill patternType="solid">
        <fgColor theme="5" tint="0.79998168889431442"/>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indexed="65"/>
        <bgColor indexed="64"/>
      </patternFill>
    </fill>
  </fills>
  <borders count="75">
    <border>
      <left/>
      <right/>
      <top/>
      <bottom/>
      <diagonal/>
    </border>
    <border>
      <left/>
      <right/>
      <top/>
      <bottom style="thick">
        <color indexed="64"/>
      </bottom>
      <diagonal/>
    </border>
    <border>
      <left/>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style="thin">
        <color indexed="64"/>
      </bottom>
      <diagonal/>
    </border>
    <border>
      <left style="thin">
        <color indexed="64"/>
      </left>
      <right/>
      <top/>
      <bottom style="thick">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ck">
        <color indexed="64"/>
      </right>
      <top style="thick">
        <color indexed="64"/>
      </top>
      <bottom style="thick">
        <color indexed="64"/>
      </bottom>
      <diagonal/>
    </border>
    <border>
      <left/>
      <right style="thin">
        <color indexed="64"/>
      </right>
      <top/>
      <bottom style="thin">
        <color indexed="64"/>
      </bottom>
      <diagonal/>
    </border>
    <border>
      <left/>
      <right/>
      <top style="thick">
        <color indexed="64"/>
      </top>
      <bottom style="thick">
        <color indexed="64"/>
      </bottom>
      <diagonal/>
    </border>
    <border>
      <left/>
      <right/>
      <top/>
      <bottom style="thin">
        <color indexed="64"/>
      </bottom>
      <diagonal/>
    </border>
    <border>
      <left style="thick">
        <color indexed="64"/>
      </left>
      <right style="thin">
        <color indexed="64"/>
      </right>
      <top/>
      <bottom style="thin">
        <color indexed="64"/>
      </bottom>
      <diagonal/>
    </border>
    <border>
      <left style="thick">
        <color indexed="64"/>
      </left>
      <right/>
      <top style="thick">
        <color indexed="64"/>
      </top>
      <bottom style="thick">
        <color indexed="64"/>
      </bottom>
      <diagonal/>
    </border>
    <border>
      <left/>
      <right style="thin">
        <color indexed="64"/>
      </right>
      <top/>
      <bottom style="thick">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style="thin">
        <color indexed="64"/>
      </right>
      <top style="thick">
        <color indexed="64"/>
      </top>
      <bottom style="thick">
        <color indexed="64"/>
      </bottom>
      <diagonal/>
    </border>
    <border>
      <left style="medium">
        <color auto="1"/>
      </left>
      <right/>
      <top style="medium">
        <color auto="1"/>
      </top>
      <bottom/>
      <diagonal/>
    </border>
    <border>
      <left/>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top/>
      <bottom/>
      <diagonal/>
    </border>
    <border>
      <left/>
      <right style="thin">
        <color indexed="64"/>
      </right>
      <top/>
      <bottom/>
      <diagonal/>
    </border>
    <border>
      <left/>
      <right style="thin">
        <color indexed="64"/>
      </right>
      <top style="thick">
        <color auto="1"/>
      </top>
      <bottom style="thick">
        <color indexed="64"/>
      </bottom>
      <diagonal/>
    </border>
    <border>
      <left style="thin">
        <color indexed="64"/>
      </left>
      <right/>
      <top style="thick">
        <color auto="1"/>
      </top>
      <bottom style="thick">
        <color indexed="64"/>
      </bottom>
      <diagonal/>
    </border>
    <border>
      <left style="thick">
        <color auto="1"/>
      </left>
      <right/>
      <top style="thick">
        <color auto="1"/>
      </top>
      <bottom style="hair">
        <color auto="1"/>
      </bottom>
      <diagonal/>
    </border>
    <border>
      <left/>
      <right/>
      <top style="thick">
        <color auto="1"/>
      </top>
      <bottom style="hair">
        <color indexed="64"/>
      </bottom>
      <diagonal/>
    </border>
    <border>
      <left/>
      <right style="thin">
        <color auto="1"/>
      </right>
      <top style="thick">
        <color auto="1"/>
      </top>
      <bottom style="hair">
        <color indexed="64"/>
      </bottom>
      <diagonal/>
    </border>
    <border>
      <left style="thin">
        <color indexed="64"/>
      </left>
      <right/>
      <top style="thick">
        <color auto="1"/>
      </top>
      <bottom style="hair">
        <color indexed="64"/>
      </bottom>
      <diagonal/>
    </border>
    <border>
      <left/>
      <right style="thick">
        <color auto="1"/>
      </right>
      <top style="thick">
        <color auto="1"/>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thin">
        <color indexed="64"/>
      </bottom>
      <diagonal/>
    </border>
    <border>
      <left/>
      <right style="thick">
        <color indexed="64"/>
      </right>
      <top style="hair">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ck">
        <color indexed="64"/>
      </right>
      <top style="thin">
        <color indexed="64"/>
      </top>
      <bottom/>
      <diagonal/>
    </border>
    <border>
      <left/>
      <right style="thick">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ck">
        <color auto="1"/>
      </left>
      <right style="thin">
        <color indexed="64"/>
      </right>
      <top style="thin">
        <color indexed="64"/>
      </top>
      <bottom/>
      <diagonal/>
    </border>
    <border>
      <left style="thick">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top style="thick">
        <color indexed="64"/>
      </top>
      <bottom/>
      <diagonal/>
    </border>
    <border>
      <left/>
      <right style="thin">
        <color indexed="64"/>
      </right>
      <top style="thick">
        <color indexed="64"/>
      </top>
      <bottom/>
      <diagonal/>
    </border>
    <border>
      <left/>
      <right style="thick">
        <color indexed="64"/>
      </right>
      <top style="thin">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4">
    <xf numFmtId="0" fontId="0" fillId="0" borderId="0">
      <alignment vertical="center"/>
    </xf>
    <xf numFmtId="38" fontId="1"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cellStyleXfs>
  <cellXfs count="354">
    <xf numFmtId="0" fontId="0" fillId="0" borderId="0" xfId="0">
      <alignment vertical="center"/>
    </xf>
    <xf numFmtId="0" fontId="6" fillId="0" borderId="0" xfId="3" applyFont="1" applyAlignment="1">
      <alignment vertical="center"/>
    </xf>
    <xf numFmtId="0" fontId="17" fillId="0" borderId="15" xfId="3" applyFont="1" applyBorder="1" applyAlignment="1" applyProtection="1">
      <alignment vertical="center"/>
      <protection locked="0"/>
    </xf>
    <xf numFmtId="0" fontId="17" fillId="0" borderId="15" xfId="3" applyFont="1" applyBorder="1" applyAlignment="1" applyProtection="1">
      <alignment horizontal="right" vertical="center"/>
      <protection locked="0"/>
    </xf>
    <xf numFmtId="0" fontId="17" fillId="0" borderId="13" xfId="3" applyFont="1" applyBorder="1" applyAlignment="1" applyProtection="1">
      <alignment horizontal="left" vertical="center"/>
      <protection locked="0"/>
    </xf>
    <xf numFmtId="49" fontId="17" fillId="0" borderId="44" xfId="3" applyNumberFormat="1" applyFont="1" applyBorder="1" applyAlignment="1" applyProtection="1">
      <alignment vertical="center"/>
      <protection locked="0"/>
    </xf>
    <xf numFmtId="49" fontId="17" fillId="0" borderId="48" xfId="3" applyNumberFormat="1" applyFont="1" applyBorder="1" applyAlignment="1" applyProtection="1">
      <alignment horizontal="center" vertical="center"/>
      <protection locked="0"/>
    </xf>
    <xf numFmtId="49" fontId="17" fillId="0" borderId="44" xfId="3" applyNumberFormat="1" applyFont="1" applyBorder="1" applyAlignment="1" applyProtection="1">
      <alignment horizontal="center" vertical="center"/>
      <protection locked="0"/>
    </xf>
    <xf numFmtId="0" fontId="17" fillId="6" borderId="32" xfId="3" applyFont="1" applyFill="1" applyBorder="1"/>
    <xf numFmtId="0" fontId="17" fillId="6" borderId="13" xfId="3" applyFont="1" applyFill="1" applyBorder="1"/>
    <xf numFmtId="0" fontId="17" fillId="0" borderId="14" xfId="3" applyFont="1" applyBorder="1" applyProtection="1">
      <protection locked="0"/>
    </xf>
    <xf numFmtId="0" fontId="17" fillId="0" borderId="47" xfId="3" applyFont="1" applyBorder="1" applyProtection="1">
      <protection locked="0"/>
    </xf>
    <xf numFmtId="0" fontId="17" fillId="0" borderId="8" xfId="3" applyFont="1" applyBorder="1" applyProtection="1">
      <protection locked="0"/>
    </xf>
    <xf numFmtId="0" fontId="17" fillId="0" borderId="59" xfId="3" applyFont="1" applyBorder="1" applyProtection="1">
      <protection locked="0"/>
    </xf>
    <xf numFmtId="0" fontId="17" fillId="0" borderId="52" xfId="3" applyFont="1" applyBorder="1" applyProtection="1">
      <protection locked="0"/>
    </xf>
    <xf numFmtId="0" fontId="17" fillId="0" borderId="55" xfId="3" applyFont="1" applyBorder="1" applyProtection="1">
      <protection locked="0"/>
    </xf>
    <xf numFmtId="0" fontId="28" fillId="0" borderId="0" xfId="3" applyFont="1" applyAlignment="1">
      <alignment vertical="center"/>
    </xf>
    <xf numFmtId="0" fontId="17" fillId="0" borderId="9" xfId="3" applyFont="1" applyBorder="1" applyProtection="1">
      <protection locked="0"/>
    </xf>
    <xf numFmtId="0" fontId="6" fillId="0" borderId="8" xfId="3" applyFont="1" applyBorder="1" applyAlignment="1" applyProtection="1">
      <alignment vertical="center"/>
      <protection locked="0"/>
    </xf>
    <xf numFmtId="178" fontId="22" fillId="0" borderId="12" xfId="3" applyNumberFormat="1" applyFont="1" applyBorder="1" applyAlignment="1" applyProtection="1">
      <alignment vertical="center"/>
      <protection locked="0"/>
    </xf>
    <xf numFmtId="178" fontId="24" fillId="0" borderId="8" xfId="3" applyNumberFormat="1" applyFont="1" applyBorder="1" applyAlignment="1" applyProtection="1">
      <alignment vertical="center"/>
      <protection locked="0"/>
    </xf>
    <xf numFmtId="0" fontId="6" fillId="0" borderId="0" xfId="3" applyFont="1" applyAlignment="1">
      <alignment horizontal="center" vertical="center"/>
    </xf>
    <xf numFmtId="0" fontId="17" fillId="0" borderId="0" xfId="3" applyFont="1" applyAlignment="1" applyProtection="1">
      <alignment horizontal="center" vertical="center"/>
      <protection locked="0"/>
    </xf>
    <xf numFmtId="0" fontId="23" fillId="0" borderId="0" xfId="3" applyFont="1" applyAlignment="1" applyProtection="1">
      <alignment vertical="center"/>
      <protection locked="0"/>
    </xf>
    <xf numFmtId="0" fontId="34" fillId="0" borderId="0" xfId="0" applyFont="1">
      <alignment vertical="center"/>
    </xf>
    <xf numFmtId="0" fontId="35" fillId="4" borderId="9" xfId="0" applyFont="1" applyFill="1" applyBorder="1" applyAlignment="1">
      <alignment horizontal="right" vertical="center" wrapText="1"/>
    </xf>
    <xf numFmtId="0" fontId="35" fillId="4" borderId="9" xfId="0" applyFont="1" applyFill="1" applyBorder="1" applyAlignment="1">
      <alignment horizontal="center" vertical="center" wrapText="1"/>
    </xf>
    <xf numFmtId="0" fontId="39" fillId="0" borderId="0" xfId="0" applyFont="1">
      <alignment vertical="center"/>
    </xf>
    <xf numFmtId="0" fontId="40" fillId="0" borderId="9" xfId="0" applyFont="1" applyBorder="1">
      <alignment vertical="center"/>
    </xf>
    <xf numFmtId="0" fontId="34" fillId="3" borderId="9" xfId="0" applyFont="1" applyFill="1" applyBorder="1" applyAlignment="1">
      <alignment horizontal="center" vertical="center"/>
    </xf>
    <xf numFmtId="0" fontId="34" fillId="0" borderId="9" xfId="0" applyFont="1" applyBorder="1">
      <alignment vertical="center"/>
    </xf>
    <xf numFmtId="20" fontId="34" fillId="0" borderId="9" xfId="0" applyNumberFormat="1" applyFont="1" applyBorder="1">
      <alignment vertical="center"/>
    </xf>
    <xf numFmtId="6" fontId="34" fillId="0" borderId="9" xfId="0" applyNumberFormat="1" applyFont="1" applyBorder="1">
      <alignment vertical="center"/>
    </xf>
    <xf numFmtId="0" fontId="39" fillId="0" borderId="9" xfId="0" applyFont="1" applyBorder="1">
      <alignment vertical="center"/>
    </xf>
    <xf numFmtId="49" fontId="17" fillId="0" borderId="45" xfId="3" applyNumberFormat="1" applyFont="1" applyBorder="1" applyAlignment="1" applyProtection="1">
      <alignment horizontal="center" vertical="center"/>
      <protection locked="0"/>
    </xf>
    <xf numFmtId="0" fontId="41" fillId="0" borderId="9" xfId="0" applyFont="1" applyBorder="1">
      <alignment vertical="center"/>
    </xf>
    <xf numFmtId="0" fontId="42" fillId="0" borderId="0" xfId="0" applyFont="1">
      <alignment vertical="center"/>
    </xf>
    <xf numFmtId="0" fontId="43" fillId="0" borderId="73" xfId="2" applyFont="1" applyFill="1" applyBorder="1" applyAlignment="1" applyProtection="1">
      <alignment horizontal="center" vertical="center"/>
      <protection locked="0"/>
    </xf>
    <xf numFmtId="0" fontId="44" fillId="0" borderId="73" xfId="0" applyFont="1" applyBorder="1" applyAlignment="1" applyProtection="1">
      <alignment horizontal="center" vertical="center"/>
      <protection locked="0"/>
    </xf>
    <xf numFmtId="0" fontId="44" fillId="0" borderId="74" xfId="0" applyFont="1" applyBorder="1" applyAlignment="1" applyProtection="1">
      <alignment horizontal="center" vertical="center"/>
      <protection locked="0"/>
    </xf>
    <xf numFmtId="0" fontId="7" fillId="3" borderId="48" xfId="3" applyFont="1" applyFill="1" applyBorder="1" applyAlignment="1" applyProtection="1">
      <alignment horizontal="right" vertical="center"/>
      <protection locked="0"/>
    </xf>
    <xf numFmtId="0" fontId="7" fillId="3" borderId="12" xfId="3" applyFont="1" applyFill="1" applyBorder="1" applyAlignment="1" applyProtection="1">
      <alignment horizontal="right" vertical="center"/>
      <protection locked="0"/>
    </xf>
    <xf numFmtId="0" fontId="7" fillId="3" borderId="8" xfId="3" applyFont="1" applyFill="1" applyBorder="1" applyAlignment="1" applyProtection="1">
      <alignment horizontal="right" vertical="center"/>
      <protection locked="0"/>
    </xf>
    <xf numFmtId="38" fontId="23" fillId="0" borderId="48" xfId="1" applyFont="1" applyBorder="1" applyAlignment="1" applyProtection="1">
      <alignment horizontal="center" vertical="center"/>
      <protection locked="0"/>
    </xf>
    <xf numFmtId="38" fontId="23" fillId="0" borderId="12" xfId="1" applyFont="1" applyBorder="1" applyAlignment="1" applyProtection="1">
      <alignment horizontal="center" vertical="center"/>
      <protection locked="0"/>
    </xf>
    <xf numFmtId="0" fontId="19" fillId="0" borderId="12" xfId="3" applyFont="1" applyBorder="1" applyAlignment="1" applyProtection="1">
      <alignment horizontal="center" vertical="center"/>
      <protection locked="0"/>
    </xf>
    <xf numFmtId="0" fontId="19" fillId="0" borderId="8" xfId="3" applyFont="1" applyBorder="1" applyAlignment="1" applyProtection="1">
      <alignment horizontal="center" vertical="center"/>
      <protection locked="0"/>
    </xf>
    <xf numFmtId="0" fontId="31" fillId="0" borderId="44" xfId="3" applyFont="1" applyBorder="1" applyAlignment="1" applyProtection="1">
      <alignment horizontal="center" vertical="center" shrinkToFit="1"/>
      <protection locked="0"/>
    </xf>
    <xf numFmtId="0" fontId="31" fillId="0" borderId="45" xfId="3" applyFont="1" applyBorder="1" applyAlignment="1" applyProtection="1">
      <alignment horizontal="center" vertical="center" shrinkToFit="1"/>
      <protection locked="0"/>
    </xf>
    <xf numFmtId="0" fontId="31" fillId="0" borderId="49" xfId="3" applyFont="1" applyBorder="1" applyAlignment="1" applyProtection="1">
      <alignment horizontal="center" vertical="center" shrinkToFit="1"/>
      <protection locked="0"/>
    </xf>
    <xf numFmtId="0" fontId="31" fillId="0" borderId="44" xfId="3" applyFont="1" applyBorder="1" applyAlignment="1" applyProtection="1">
      <alignment horizontal="center" vertical="center" wrapText="1" shrinkToFit="1"/>
      <protection locked="0"/>
    </xf>
    <xf numFmtId="0" fontId="31" fillId="0" borderId="45" xfId="3" applyFont="1" applyBorder="1" applyAlignment="1" applyProtection="1">
      <alignment horizontal="center" vertical="center" wrapText="1" shrinkToFit="1"/>
      <protection locked="0"/>
    </xf>
    <xf numFmtId="0" fontId="31" fillId="9" borderId="45" xfId="3" applyFont="1" applyFill="1" applyBorder="1" applyAlignment="1" applyProtection="1">
      <alignment horizontal="center" vertical="center"/>
      <protection locked="0"/>
    </xf>
    <xf numFmtId="0" fontId="31" fillId="9" borderId="49" xfId="3" applyFont="1" applyFill="1" applyBorder="1" applyAlignment="1" applyProtection="1">
      <alignment horizontal="center" vertical="center"/>
      <protection locked="0"/>
    </xf>
    <xf numFmtId="0" fontId="31" fillId="0" borderId="44" xfId="3" applyFont="1" applyBorder="1" applyAlignment="1" applyProtection="1">
      <alignment horizontal="center" vertical="center"/>
      <protection locked="0"/>
    </xf>
    <xf numFmtId="0" fontId="31" fillId="0" borderId="45" xfId="3" applyFont="1" applyBorder="1" applyAlignment="1" applyProtection="1">
      <alignment horizontal="center" vertical="center"/>
      <protection locked="0"/>
    </xf>
    <xf numFmtId="0" fontId="31" fillId="0" borderId="49" xfId="3" applyFont="1" applyBorder="1" applyAlignment="1" applyProtection="1">
      <alignment horizontal="center" vertical="center"/>
      <protection locked="0"/>
    </xf>
    <xf numFmtId="0" fontId="31" fillId="0" borderId="16" xfId="3" applyFont="1" applyBorder="1" applyAlignment="1" applyProtection="1">
      <alignment horizontal="center" vertical="center"/>
      <protection locked="0"/>
    </xf>
    <xf numFmtId="0" fontId="31" fillId="0" borderId="14" xfId="3" applyFont="1" applyBorder="1" applyAlignment="1" applyProtection="1">
      <alignment horizontal="center" vertical="center"/>
      <protection locked="0"/>
    </xf>
    <xf numFmtId="0" fontId="31" fillId="0" borderId="42" xfId="3" applyFont="1" applyBorder="1" applyAlignment="1" applyProtection="1">
      <alignment horizontal="center" vertical="center"/>
      <protection locked="0"/>
    </xf>
    <xf numFmtId="0" fontId="31" fillId="9" borderId="42" xfId="3" applyFont="1" applyFill="1" applyBorder="1" applyAlignment="1" applyProtection="1">
      <alignment horizontal="center" vertical="center" wrapText="1"/>
      <protection locked="0"/>
    </xf>
    <xf numFmtId="0" fontId="31" fillId="9" borderId="16" xfId="3" applyFont="1" applyFill="1" applyBorder="1" applyAlignment="1" applyProtection="1">
      <alignment horizontal="center" vertical="center" wrapText="1"/>
      <protection locked="0"/>
    </xf>
    <xf numFmtId="0" fontId="31" fillId="0" borderId="72" xfId="3" applyFont="1" applyBorder="1" applyAlignment="1" applyProtection="1">
      <alignment horizontal="center" vertical="center" wrapText="1" shrinkToFit="1"/>
      <protection locked="0"/>
    </xf>
    <xf numFmtId="0" fontId="31" fillId="0" borderId="73" xfId="3" applyFont="1" applyBorder="1" applyAlignment="1" applyProtection="1">
      <alignment horizontal="center" vertical="center" wrapText="1" shrinkToFit="1"/>
      <protection locked="0"/>
    </xf>
    <xf numFmtId="0" fontId="23" fillId="0" borderId="16" xfId="3" applyFont="1" applyBorder="1" applyAlignment="1" applyProtection="1">
      <alignment horizontal="center" vertical="center"/>
      <protection locked="0"/>
    </xf>
    <xf numFmtId="0" fontId="19" fillId="0" borderId="16" xfId="3" applyFont="1" applyBorder="1" applyAlignment="1" applyProtection="1">
      <alignment horizontal="center" vertical="center"/>
      <protection locked="0"/>
    </xf>
    <xf numFmtId="0" fontId="19" fillId="0" borderId="14" xfId="3" applyFont="1" applyBorder="1" applyAlignment="1" applyProtection="1">
      <alignment horizontal="center" vertical="center"/>
      <protection locked="0"/>
    </xf>
    <xf numFmtId="0" fontId="23" fillId="0" borderId="69" xfId="3" applyFont="1" applyBorder="1" applyAlignment="1" applyProtection="1">
      <alignment horizontal="center" vertical="center"/>
      <protection locked="0"/>
    </xf>
    <xf numFmtId="0" fontId="23" fillId="0" borderId="70" xfId="3" applyFont="1" applyBorder="1" applyAlignment="1" applyProtection="1">
      <alignment horizontal="center" vertical="center"/>
      <protection locked="0"/>
    </xf>
    <xf numFmtId="0" fontId="23" fillId="0" borderId="71" xfId="3" applyFont="1" applyBorder="1" applyAlignment="1" applyProtection="1">
      <alignment horizontal="center" vertical="center"/>
      <protection locked="0"/>
    </xf>
    <xf numFmtId="0" fontId="19" fillId="0" borderId="48" xfId="3" applyFont="1" applyBorder="1" applyAlignment="1" applyProtection="1">
      <alignment horizontal="center" vertical="center"/>
      <protection locked="0"/>
    </xf>
    <xf numFmtId="0" fontId="19" fillId="3" borderId="44" xfId="3" applyFont="1" applyFill="1" applyBorder="1" applyAlignment="1" applyProtection="1">
      <alignment horizontal="center" vertical="center"/>
      <protection locked="0"/>
    </xf>
    <xf numFmtId="0" fontId="19" fillId="3" borderId="45" xfId="3" applyFont="1" applyFill="1" applyBorder="1" applyAlignment="1" applyProtection="1">
      <alignment horizontal="center" vertical="center"/>
      <protection locked="0"/>
    </xf>
    <xf numFmtId="0" fontId="19" fillId="3" borderId="49" xfId="3" applyFont="1" applyFill="1" applyBorder="1" applyAlignment="1" applyProtection="1">
      <alignment horizontal="center" vertical="center"/>
      <protection locked="0"/>
    </xf>
    <xf numFmtId="0" fontId="19" fillId="3" borderId="30" xfId="3" applyFont="1" applyFill="1" applyBorder="1" applyAlignment="1" applyProtection="1">
      <alignment horizontal="center" vertical="center"/>
      <protection locked="0"/>
    </xf>
    <xf numFmtId="0" fontId="19" fillId="3" borderId="0" xfId="3" applyFont="1" applyFill="1" applyAlignment="1" applyProtection="1">
      <alignment horizontal="center" vertical="center"/>
      <protection locked="0"/>
    </xf>
    <xf numFmtId="0" fontId="19" fillId="3" borderId="31" xfId="3" applyFont="1" applyFill="1" applyBorder="1" applyAlignment="1" applyProtection="1">
      <alignment horizontal="center" vertical="center"/>
      <protection locked="0"/>
    </xf>
    <xf numFmtId="0" fontId="19" fillId="8" borderId="9" xfId="3" applyFont="1" applyFill="1" applyBorder="1" applyAlignment="1" applyProtection="1">
      <alignment horizontal="center" vertical="center"/>
      <protection locked="0"/>
    </xf>
    <xf numFmtId="0" fontId="22" fillId="8" borderId="45" xfId="3" applyFont="1" applyFill="1" applyBorder="1" applyAlignment="1" applyProtection="1">
      <alignment horizontal="center" vertical="center"/>
      <protection locked="0"/>
    </xf>
    <xf numFmtId="0" fontId="22" fillId="8" borderId="12" xfId="3" applyFont="1" applyFill="1" applyBorder="1" applyAlignment="1" applyProtection="1">
      <alignment horizontal="center" vertical="center"/>
      <protection locked="0"/>
    </xf>
    <xf numFmtId="0" fontId="22" fillId="8" borderId="8" xfId="3" applyFont="1" applyFill="1" applyBorder="1" applyAlignment="1" applyProtection="1">
      <alignment horizontal="center" vertical="center"/>
      <protection locked="0"/>
    </xf>
    <xf numFmtId="0" fontId="22" fillId="8" borderId="9" xfId="0" applyFont="1" applyFill="1" applyBorder="1" applyAlignment="1" applyProtection="1">
      <alignment horizontal="center" vertical="center"/>
      <protection locked="0"/>
    </xf>
    <xf numFmtId="0" fontId="23" fillId="0" borderId="42" xfId="3" applyFont="1" applyBorder="1" applyAlignment="1" applyProtection="1">
      <alignment horizontal="center" vertical="center"/>
      <protection locked="0"/>
    </xf>
    <xf numFmtId="178" fontId="24" fillId="0" borderId="48" xfId="3" applyNumberFormat="1" applyFont="1" applyBorder="1" applyAlignment="1" applyProtection="1">
      <alignment horizontal="center" vertical="center"/>
      <protection locked="0"/>
    </xf>
    <xf numFmtId="178" fontId="24" fillId="0" borderId="12" xfId="3" applyNumberFormat="1" applyFont="1" applyBorder="1" applyAlignment="1" applyProtection="1">
      <alignment horizontal="center" vertical="center"/>
      <protection locked="0"/>
    </xf>
    <xf numFmtId="178" fontId="22" fillId="0" borderId="12" xfId="3" applyNumberFormat="1" applyFont="1" applyBorder="1" applyAlignment="1" applyProtection="1">
      <alignment horizontal="center" vertical="center"/>
      <protection locked="0"/>
    </xf>
    <xf numFmtId="178" fontId="22" fillId="0" borderId="8" xfId="3" applyNumberFormat="1" applyFont="1" applyBorder="1" applyAlignment="1" applyProtection="1">
      <alignment horizontal="center" vertical="center"/>
      <protection locked="0"/>
    </xf>
    <xf numFmtId="0" fontId="23" fillId="0" borderId="48" xfId="3" applyFont="1" applyBorder="1" applyAlignment="1" applyProtection="1">
      <alignment horizontal="center" vertical="center"/>
      <protection locked="0"/>
    </xf>
    <xf numFmtId="0" fontId="23" fillId="0" borderId="12" xfId="3" applyFont="1" applyBorder="1" applyAlignment="1" applyProtection="1">
      <alignment horizontal="center" vertical="center"/>
      <protection locked="0"/>
    </xf>
    <xf numFmtId="177" fontId="17" fillId="0" borderId="12" xfId="3" applyNumberFormat="1" applyFont="1" applyBorder="1" applyAlignment="1" applyProtection="1">
      <alignment horizontal="center" vertical="center"/>
      <protection locked="0"/>
    </xf>
    <xf numFmtId="177" fontId="17" fillId="0" borderId="8" xfId="3" applyNumberFormat="1" applyFont="1" applyBorder="1" applyAlignment="1" applyProtection="1">
      <alignment horizontal="center" vertical="center"/>
      <protection locked="0"/>
    </xf>
    <xf numFmtId="177" fontId="17" fillId="0" borderId="48" xfId="3" applyNumberFormat="1" applyFont="1" applyBorder="1" applyAlignment="1" applyProtection="1">
      <alignment horizontal="center" vertical="center"/>
      <protection locked="0"/>
    </xf>
    <xf numFmtId="0" fontId="19" fillId="3" borderId="42" xfId="3" applyFont="1" applyFill="1" applyBorder="1" applyAlignment="1" applyProtection="1">
      <alignment horizontal="center" vertical="center"/>
      <protection locked="0"/>
    </xf>
    <xf numFmtId="0" fontId="19" fillId="3" borderId="16" xfId="3" applyFont="1" applyFill="1" applyBorder="1" applyAlignment="1" applyProtection="1">
      <alignment horizontal="center" vertical="center"/>
      <protection locked="0"/>
    </xf>
    <xf numFmtId="0" fontId="19" fillId="3" borderId="14" xfId="3" applyFont="1" applyFill="1" applyBorder="1" applyAlignment="1" applyProtection="1">
      <alignment horizontal="center" vertical="center"/>
      <protection locked="0"/>
    </xf>
    <xf numFmtId="0" fontId="19" fillId="7" borderId="9" xfId="3" applyFont="1" applyFill="1" applyBorder="1" applyAlignment="1" applyProtection="1">
      <alignment horizontal="center" vertical="center"/>
      <protection locked="0"/>
    </xf>
    <xf numFmtId="0" fontId="19" fillId="7" borderId="48" xfId="3" applyFont="1" applyFill="1" applyBorder="1" applyAlignment="1" applyProtection="1">
      <alignment horizontal="center" vertical="center"/>
      <protection locked="0"/>
    </xf>
    <xf numFmtId="0" fontId="19" fillId="7" borderId="12" xfId="3" applyFont="1" applyFill="1" applyBorder="1" applyAlignment="1" applyProtection="1">
      <alignment horizontal="center" vertical="center"/>
      <protection locked="0"/>
    </xf>
    <xf numFmtId="0" fontId="19" fillId="7" borderId="8" xfId="3" applyFont="1" applyFill="1" applyBorder="1" applyAlignment="1" applyProtection="1">
      <alignment horizontal="center" vertical="center"/>
      <protection locked="0"/>
    </xf>
    <xf numFmtId="0" fontId="22" fillId="7" borderId="48" xfId="0" applyFont="1" applyFill="1" applyBorder="1" applyAlignment="1" applyProtection="1">
      <alignment horizontal="center" vertical="center"/>
      <protection locked="0"/>
    </xf>
    <xf numFmtId="0" fontId="22" fillId="7" borderId="12" xfId="0" applyFont="1" applyFill="1" applyBorder="1" applyAlignment="1" applyProtection="1">
      <alignment horizontal="center" vertical="center"/>
      <protection locked="0"/>
    </xf>
    <xf numFmtId="0" fontId="22" fillId="7" borderId="8" xfId="0" applyFont="1" applyFill="1" applyBorder="1" applyAlignment="1" applyProtection="1">
      <alignment horizontal="center" vertical="center"/>
      <protection locked="0"/>
    </xf>
    <xf numFmtId="38" fontId="6" fillId="0" borderId="48" xfId="1" applyFont="1" applyBorder="1" applyAlignment="1" applyProtection="1">
      <alignment horizontal="center" vertical="center"/>
      <protection locked="0"/>
    </xf>
    <xf numFmtId="38" fontId="6" fillId="0" borderId="12" xfId="1" applyFont="1" applyBorder="1" applyAlignment="1" applyProtection="1">
      <alignment horizontal="center" vertical="center"/>
      <protection locked="0"/>
    </xf>
    <xf numFmtId="0" fontId="17" fillId="0" borderId="9" xfId="3" applyFont="1" applyBorder="1" applyAlignment="1">
      <alignment horizontal="center" vertical="center"/>
    </xf>
    <xf numFmtId="0" fontId="23" fillId="0" borderId="8" xfId="3" applyFont="1" applyBorder="1" applyAlignment="1" applyProtection="1">
      <alignment horizontal="center" vertical="center"/>
      <protection locked="0"/>
    </xf>
    <xf numFmtId="0" fontId="23" fillId="0" borderId="48" xfId="3" applyFont="1" applyBorder="1" applyAlignment="1">
      <alignment horizontal="center" vertical="center"/>
    </xf>
    <xf numFmtId="0" fontId="23" fillId="0" borderId="12" xfId="3" applyFont="1" applyBorder="1" applyAlignment="1">
      <alignment horizontal="center" vertical="center"/>
    </xf>
    <xf numFmtId="0" fontId="23" fillId="0" borderId="8" xfId="3" applyFont="1" applyBorder="1" applyAlignment="1">
      <alignment horizontal="center" vertical="center"/>
    </xf>
    <xf numFmtId="176" fontId="23" fillId="0" borderId="48" xfId="3" applyNumberFormat="1" applyFont="1" applyBorder="1" applyAlignment="1">
      <alignment horizontal="center" vertical="center"/>
    </xf>
    <xf numFmtId="176" fontId="23" fillId="0" borderId="12" xfId="3" applyNumberFormat="1" applyFont="1" applyBorder="1" applyAlignment="1">
      <alignment horizontal="center" vertical="center"/>
    </xf>
    <xf numFmtId="176" fontId="23" fillId="0" borderId="8" xfId="3" applyNumberFormat="1" applyFont="1" applyBorder="1" applyAlignment="1">
      <alignment horizontal="center" vertical="center"/>
    </xf>
    <xf numFmtId="0" fontId="33" fillId="0" borderId="45" xfId="3" applyFont="1" applyBorder="1" applyAlignment="1" applyProtection="1">
      <alignment horizontal="center" vertical="center" shrinkToFit="1"/>
      <protection locked="0"/>
    </xf>
    <xf numFmtId="0" fontId="33" fillId="0" borderId="0" xfId="3" applyFont="1" applyAlignment="1" applyProtection="1">
      <alignment horizontal="center" vertical="center" shrinkToFit="1"/>
      <protection locked="0"/>
    </xf>
    <xf numFmtId="0" fontId="33" fillId="0" borderId="16" xfId="3" applyFont="1" applyBorder="1" applyAlignment="1" applyProtection="1">
      <alignment horizontal="center" vertical="center" shrinkToFit="1"/>
      <protection locked="0"/>
    </xf>
    <xf numFmtId="49" fontId="33" fillId="0" borderId="45" xfId="3" applyNumberFormat="1" applyFont="1" applyBorder="1" applyAlignment="1" applyProtection="1">
      <alignment horizontal="center" vertical="center" shrinkToFit="1"/>
      <protection locked="0"/>
    </xf>
    <xf numFmtId="49" fontId="33" fillId="0" borderId="0" xfId="3" applyNumberFormat="1" applyFont="1" applyAlignment="1" applyProtection="1">
      <alignment horizontal="center" vertical="center" shrinkToFit="1"/>
      <protection locked="0"/>
    </xf>
    <xf numFmtId="49" fontId="33" fillId="0" borderId="16" xfId="3" applyNumberFormat="1" applyFont="1" applyBorder="1" applyAlignment="1" applyProtection="1">
      <alignment horizontal="center" vertical="center" shrinkToFit="1"/>
      <protection locked="0"/>
    </xf>
    <xf numFmtId="0" fontId="33" fillId="0" borderId="49" xfId="3" applyFont="1" applyBorder="1" applyAlignment="1" applyProtection="1">
      <alignment horizontal="center" vertical="center" shrinkToFit="1"/>
      <protection locked="0"/>
    </xf>
    <xf numFmtId="0" fontId="33" fillId="0" borderId="31" xfId="3" applyFont="1" applyBorder="1" applyAlignment="1" applyProtection="1">
      <alignment horizontal="center" vertical="center" shrinkToFit="1"/>
      <protection locked="0"/>
    </xf>
    <xf numFmtId="0" fontId="33" fillId="0" borderId="14" xfId="3" applyFont="1" applyBorder="1" applyAlignment="1" applyProtection="1">
      <alignment horizontal="center" vertical="center" shrinkToFit="1"/>
      <protection locked="0"/>
    </xf>
    <xf numFmtId="0" fontId="31" fillId="0" borderId="44" xfId="3" applyFont="1" applyBorder="1" applyAlignment="1">
      <alignment horizontal="center" vertical="center" textRotation="255" shrinkToFit="1"/>
    </xf>
    <xf numFmtId="0" fontId="31" fillId="0" borderId="45" xfId="3" applyFont="1" applyBorder="1" applyAlignment="1">
      <alignment horizontal="center" vertical="center" textRotation="255" shrinkToFit="1"/>
    </xf>
    <xf numFmtId="0" fontId="31" fillId="0" borderId="30" xfId="3" applyFont="1" applyBorder="1" applyAlignment="1">
      <alignment horizontal="center" vertical="center" textRotation="255" shrinkToFit="1"/>
    </xf>
    <xf numFmtId="0" fontId="31" fillId="0" borderId="0" xfId="3" applyFont="1" applyAlignment="1">
      <alignment horizontal="center" vertical="center" textRotation="255" shrinkToFit="1"/>
    </xf>
    <xf numFmtId="0" fontId="31" fillId="0" borderId="42" xfId="3" applyFont="1" applyBorder="1" applyAlignment="1">
      <alignment horizontal="center" vertical="center" textRotation="255" shrinkToFit="1"/>
    </xf>
    <xf numFmtId="0" fontId="31" fillId="0" borderId="16" xfId="3" applyFont="1" applyBorder="1" applyAlignment="1">
      <alignment horizontal="center" vertical="center" textRotation="255" shrinkToFit="1"/>
    </xf>
    <xf numFmtId="0" fontId="14" fillId="0" borderId="44" xfId="3" applyFont="1" applyBorder="1" applyAlignment="1">
      <alignment horizontal="center" vertical="center" wrapText="1"/>
    </xf>
    <xf numFmtId="0" fontId="14" fillId="0" borderId="45" xfId="3" applyFont="1" applyBorder="1" applyAlignment="1">
      <alignment horizontal="center" vertical="center" wrapText="1"/>
    </xf>
    <xf numFmtId="0" fontId="14" fillId="0" borderId="49" xfId="3" applyFont="1" applyBorder="1" applyAlignment="1">
      <alignment horizontal="center" vertical="center" wrapText="1"/>
    </xf>
    <xf numFmtId="0" fontId="14" fillId="0" borderId="30" xfId="3" applyFont="1" applyBorder="1" applyAlignment="1">
      <alignment horizontal="center" vertical="center" wrapText="1"/>
    </xf>
    <xf numFmtId="0" fontId="14" fillId="0" borderId="0" xfId="3" applyFont="1" applyAlignment="1">
      <alignment horizontal="center" vertical="center" wrapText="1"/>
    </xf>
    <xf numFmtId="0" fontId="14" fillId="0" borderId="31" xfId="3" applyFont="1" applyBorder="1" applyAlignment="1">
      <alignment horizontal="center" vertical="center" wrapText="1"/>
    </xf>
    <xf numFmtId="0" fontId="14" fillId="0" borderId="42" xfId="3" applyFont="1" applyBorder="1" applyAlignment="1">
      <alignment horizontal="center" vertical="center" wrapText="1"/>
    </xf>
    <xf numFmtId="0" fontId="14" fillId="0" borderId="16" xfId="3" applyFont="1" applyBorder="1" applyAlignment="1">
      <alignment horizontal="center" vertical="center" wrapText="1"/>
    </xf>
    <xf numFmtId="0" fontId="14" fillId="0" borderId="14" xfId="3" applyFont="1" applyBorder="1" applyAlignment="1">
      <alignment horizontal="center" vertical="center" wrapText="1"/>
    </xf>
    <xf numFmtId="0" fontId="33" fillId="0" borderId="44" xfId="3" applyFont="1" applyBorder="1" applyAlignment="1" applyProtection="1">
      <alignment horizontal="center" vertical="center" shrinkToFit="1"/>
      <protection locked="0"/>
    </xf>
    <xf numFmtId="0" fontId="33" fillId="0" borderId="30" xfId="3" applyFont="1" applyBorder="1" applyAlignment="1" applyProtection="1">
      <alignment horizontal="center" vertical="center" shrinkToFit="1"/>
      <protection locked="0"/>
    </xf>
    <xf numFmtId="0" fontId="33" fillId="0" borderId="42" xfId="3" applyFont="1" applyBorder="1" applyAlignment="1" applyProtection="1">
      <alignment horizontal="center" vertical="center" shrinkToFit="1"/>
      <protection locked="0"/>
    </xf>
    <xf numFmtId="0" fontId="23" fillId="0" borderId="9" xfId="3" applyFont="1" applyBorder="1" applyAlignment="1" applyProtection="1">
      <alignment horizontal="center" vertical="center"/>
      <protection locked="0"/>
    </xf>
    <xf numFmtId="0" fontId="17" fillId="3" borderId="30" xfId="3" applyFont="1" applyFill="1" applyBorder="1" applyAlignment="1">
      <alignment horizontal="center" vertical="center"/>
    </xf>
    <xf numFmtId="0" fontId="17" fillId="3" borderId="31" xfId="3" applyFont="1" applyFill="1" applyBorder="1" applyAlignment="1">
      <alignment horizontal="center" vertical="center"/>
    </xf>
    <xf numFmtId="0" fontId="17" fillId="3" borderId="42" xfId="3" applyFont="1" applyFill="1" applyBorder="1" applyAlignment="1">
      <alignment horizontal="center" vertical="center"/>
    </xf>
    <xf numFmtId="0" fontId="17" fillId="3" borderId="14" xfId="3" applyFont="1" applyFill="1" applyBorder="1" applyAlignment="1">
      <alignment horizontal="center" vertical="center"/>
    </xf>
    <xf numFmtId="0" fontId="22" fillId="3" borderId="29" xfId="3" applyFont="1" applyFill="1" applyBorder="1" applyAlignment="1">
      <alignment horizontal="center" vertical="center" wrapText="1"/>
    </xf>
    <xf numFmtId="0" fontId="22" fillId="3" borderId="9" xfId="3" applyFont="1" applyFill="1" applyBorder="1" applyAlignment="1">
      <alignment horizontal="center" vertical="center" wrapText="1"/>
    </xf>
    <xf numFmtId="0" fontId="31" fillId="0" borderId="23" xfId="3" applyFont="1" applyBorder="1" applyAlignment="1" applyProtection="1">
      <alignment horizontal="center" vertical="center" shrinkToFit="1"/>
      <protection locked="0"/>
      <extLst>
        <ext xmlns:xfpb="http://schemas.microsoft.com/office/spreadsheetml/2022/featurepropertybag" uri="{C7286773-470A-42A8-94C5-96B5CB345126}">
          <xfpb:xfComplement i="0"/>
        </ext>
      </extLst>
    </xf>
    <xf numFmtId="0" fontId="31" fillId="0" borderId="24" xfId="3" applyFont="1" applyBorder="1" applyAlignment="1" applyProtection="1">
      <alignment horizontal="center" vertical="center" shrinkToFit="1"/>
      <protection locked="0"/>
      <extLst>
        <ext xmlns:xfpb="http://schemas.microsoft.com/office/spreadsheetml/2022/featurepropertybag" uri="{C7286773-470A-42A8-94C5-96B5CB345126}">
          <xfpb:xfComplement i="0"/>
        </ext>
      </extLst>
    </xf>
    <xf numFmtId="0" fontId="31" fillId="0" borderId="25" xfId="3" applyFont="1" applyBorder="1" applyAlignment="1" applyProtection="1">
      <alignment horizontal="center" vertical="center" shrinkToFit="1"/>
      <protection locked="0"/>
      <extLst>
        <ext xmlns:xfpb="http://schemas.microsoft.com/office/spreadsheetml/2022/featurepropertybag" uri="{C7286773-470A-42A8-94C5-96B5CB345126}">
          <xfpb:xfComplement i="0"/>
        </ext>
      </extLst>
    </xf>
    <xf numFmtId="0" fontId="31" fillId="0" borderId="0" xfId="3" applyFont="1" applyAlignment="1" applyProtection="1">
      <alignment horizontal="center" vertical="center" shrinkToFit="1"/>
      <protection locked="0"/>
      <extLst>
        <ext xmlns:xfpb="http://schemas.microsoft.com/office/spreadsheetml/2022/featurepropertybag" uri="{C7286773-470A-42A8-94C5-96B5CB345126}">
          <xfpb:xfComplement i="0"/>
        </ext>
      </extLst>
    </xf>
    <xf numFmtId="0" fontId="31" fillId="0" borderId="26" xfId="3" applyFont="1" applyBorder="1" applyAlignment="1" applyProtection="1">
      <alignment horizontal="center" vertical="center" shrinkToFit="1"/>
      <protection locked="0"/>
      <extLst>
        <ext xmlns:xfpb="http://schemas.microsoft.com/office/spreadsheetml/2022/featurepropertybag" uri="{C7286773-470A-42A8-94C5-96B5CB345126}">
          <xfpb:xfComplement i="0"/>
        </ext>
      </extLst>
    </xf>
    <xf numFmtId="0" fontId="31" fillId="0" borderId="27" xfId="3" applyFont="1" applyBorder="1" applyAlignment="1" applyProtection="1">
      <alignment horizontal="center" vertical="center" shrinkToFit="1"/>
      <protection locked="0"/>
      <extLst>
        <ext xmlns:xfpb="http://schemas.microsoft.com/office/spreadsheetml/2022/featurepropertybag" uri="{C7286773-470A-42A8-94C5-96B5CB345126}">
          <xfpb:xfComplement i="0"/>
        </ext>
      </extLst>
    </xf>
    <xf numFmtId="0" fontId="31" fillId="0" borderId="64" xfId="3" applyFont="1" applyBorder="1" applyAlignment="1" applyProtection="1">
      <alignment horizontal="center" vertical="center" shrinkToFit="1"/>
      <protection locked="0"/>
    </xf>
    <xf numFmtId="0" fontId="31" fillId="0" borderId="24" xfId="3" applyFont="1" applyBorder="1" applyAlignment="1" applyProtection="1">
      <alignment horizontal="center" vertical="center" shrinkToFit="1"/>
      <protection locked="0"/>
    </xf>
    <xf numFmtId="0" fontId="31" fillId="0" borderId="30" xfId="3" applyFont="1" applyBorder="1" applyAlignment="1" applyProtection="1">
      <alignment horizontal="center" vertical="center" shrinkToFit="1"/>
      <protection locked="0"/>
    </xf>
    <xf numFmtId="0" fontId="31" fillId="0" borderId="0" xfId="3" applyFont="1" applyAlignment="1" applyProtection="1">
      <alignment horizontal="center" vertical="center" shrinkToFit="1"/>
      <protection locked="0"/>
    </xf>
    <xf numFmtId="0" fontId="31" fillId="0" borderId="62" xfId="3" applyFont="1" applyBorder="1" applyAlignment="1" applyProtection="1">
      <alignment horizontal="center" vertical="center" shrinkToFit="1"/>
      <protection locked="0"/>
    </xf>
    <xf numFmtId="0" fontId="31" fillId="0" borderId="27" xfId="3" applyFont="1" applyBorder="1" applyAlignment="1" applyProtection="1">
      <alignment horizontal="center" vertical="center" shrinkToFit="1"/>
      <protection locked="0"/>
    </xf>
    <xf numFmtId="0" fontId="31" fillId="0" borderId="65" xfId="3" applyFont="1" applyBorder="1" applyAlignment="1" applyProtection="1">
      <alignment horizontal="center" vertical="center" shrinkToFit="1"/>
      <protection locked="0"/>
      <extLst>
        <ext xmlns:xfpb="http://schemas.microsoft.com/office/spreadsheetml/2022/featurepropertybag" uri="{C7286773-470A-42A8-94C5-96B5CB345126}">
          <xfpb:xfComplement i="0"/>
        </ext>
      </extLst>
    </xf>
    <xf numFmtId="0" fontId="31" fillId="0" borderId="31" xfId="3" applyFont="1" applyBorder="1" applyAlignment="1" applyProtection="1">
      <alignment horizontal="center" vertical="center" shrinkToFit="1"/>
      <protection locked="0"/>
      <extLst>
        <ext xmlns:xfpb="http://schemas.microsoft.com/office/spreadsheetml/2022/featurepropertybag" uri="{C7286773-470A-42A8-94C5-96B5CB345126}">
          <xfpb:xfComplement i="0"/>
        </ext>
      </extLst>
    </xf>
    <xf numFmtId="0" fontId="31" fillId="0" borderId="63" xfId="3" applyFont="1" applyBorder="1" applyAlignment="1" applyProtection="1">
      <alignment horizontal="center" vertical="center" shrinkToFit="1"/>
      <protection locked="0"/>
      <extLst>
        <ext xmlns:xfpb="http://schemas.microsoft.com/office/spreadsheetml/2022/featurepropertybag" uri="{C7286773-470A-42A8-94C5-96B5CB345126}">
          <xfpb:xfComplement i="0"/>
        </ext>
      </extLst>
    </xf>
    <xf numFmtId="0" fontId="31" fillId="0" borderId="66" xfId="3" applyFont="1" applyBorder="1" applyAlignment="1" applyProtection="1">
      <alignment horizontal="center" vertical="center" shrinkToFit="1"/>
      <protection locked="0"/>
    </xf>
    <xf numFmtId="0" fontId="31" fillId="0" borderId="67" xfId="3" applyFont="1" applyBorder="1" applyAlignment="1" applyProtection="1">
      <alignment horizontal="center" vertical="center" shrinkToFit="1"/>
      <protection locked="0"/>
    </xf>
    <xf numFmtId="0" fontId="31" fillId="0" borderId="68" xfId="3" applyFont="1" applyBorder="1" applyAlignment="1" applyProtection="1">
      <alignment horizontal="center" vertical="center" shrinkToFit="1"/>
      <protection locked="0"/>
    </xf>
    <xf numFmtId="0" fontId="22" fillId="5" borderId="42" xfId="3" applyFont="1" applyFill="1" applyBorder="1" applyAlignment="1">
      <alignment horizontal="center" vertical="center" wrapText="1"/>
    </xf>
    <xf numFmtId="0" fontId="22" fillId="5" borderId="16" xfId="3" applyFont="1" applyFill="1" applyBorder="1" applyAlignment="1">
      <alignment horizontal="center" vertical="center" wrapText="1"/>
    </xf>
    <xf numFmtId="0" fontId="32" fillId="5" borderId="29" xfId="3" applyFont="1" applyFill="1" applyBorder="1" applyAlignment="1">
      <alignment horizontal="center" vertical="center"/>
    </xf>
    <xf numFmtId="0" fontId="32" fillId="5" borderId="9" xfId="3" applyFont="1" applyFill="1" applyBorder="1" applyAlignment="1">
      <alignment horizontal="center" vertical="center"/>
    </xf>
    <xf numFmtId="0" fontId="18" fillId="5" borderId="42" xfId="3" applyFont="1" applyFill="1" applyBorder="1" applyAlignment="1">
      <alignment horizontal="center" vertical="center" wrapText="1"/>
    </xf>
    <xf numFmtId="0" fontId="18" fillId="5" borderId="16" xfId="3" applyFont="1" applyFill="1" applyBorder="1" applyAlignment="1">
      <alignment horizontal="center" vertical="center" wrapText="1"/>
    </xf>
    <xf numFmtId="0" fontId="18" fillId="5" borderId="0" xfId="3" applyFont="1" applyFill="1" applyAlignment="1">
      <alignment horizontal="center" vertical="center" wrapText="1"/>
    </xf>
    <xf numFmtId="0" fontId="22" fillId="3" borderId="30" xfId="3" applyFont="1" applyFill="1" applyBorder="1" applyAlignment="1">
      <alignment horizontal="center" vertical="center" wrapText="1"/>
    </xf>
    <xf numFmtId="0" fontId="22" fillId="3" borderId="0" xfId="3" applyFont="1" applyFill="1" applyAlignment="1">
      <alignment horizontal="center" vertical="center" wrapText="1"/>
    </xf>
    <xf numFmtId="0" fontId="22" fillId="3" borderId="31" xfId="3" applyFont="1" applyFill="1" applyBorder="1" applyAlignment="1">
      <alignment horizontal="center" vertical="center" wrapText="1"/>
    </xf>
    <xf numFmtId="0" fontId="22" fillId="3" borderId="42" xfId="3" applyFont="1" applyFill="1" applyBorder="1" applyAlignment="1">
      <alignment horizontal="center" vertical="center" wrapText="1"/>
    </xf>
    <xf numFmtId="0" fontId="22" fillId="3" borderId="16" xfId="3" applyFont="1" applyFill="1" applyBorder="1" applyAlignment="1">
      <alignment horizontal="center" vertical="center" wrapText="1"/>
    </xf>
    <xf numFmtId="0" fontId="22" fillId="3" borderId="14" xfId="3" applyFont="1" applyFill="1" applyBorder="1" applyAlignment="1">
      <alignment horizontal="center" vertical="center" wrapText="1"/>
    </xf>
    <xf numFmtId="0" fontId="27" fillId="0" borderId="30" xfId="3" applyFont="1" applyBorder="1" applyAlignment="1">
      <alignment horizontal="center" vertical="center"/>
    </xf>
    <xf numFmtId="0" fontId="27" fillId="0" borderId="0" xfId="3" applyFont="1" applyAlignment="1">
      <alignment horizontal="center" vertical="center"/>
    </xf>
    <xf numFmtId="0" fontId="27" fillId="0" borderId="31" xfId="3" applyFont="1" applyBorder="1" applyAlignment="1">
      <alignment horizontal="center" vertical="center"/>
    </xf>
    <xf numFmtId="0" fontId="7" fillId="0" borderId="57" xfId="3" applyFont="1" applyBorder="1" applyAlignment="1">
      <alignment horizontal="center" vertical="center"/>
    </xf>
    <xf numFmtId="0" fontId="7" fillId="0" borderId="2" xfId="3" applyFont="1" applyBorder="1" applyAlignment="1">
      <alignment horizontal="center" vertical="center"/>
    </xf>
    <xf numFmtId="0" fontId="7" fillId="0" borderId="58" xfId="3" applyFont="1" applyBorder="1" applyAlignment="1">
      <alignment horizontal="center" vertical="center"/>
    </xf>
    <xf numFmtId="0" fontId="7" fillId="0" borderId="42"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0" fontId="30" fillId="0" borderId="9" xfId="3" applyFont="1" applyBorder="1" applyAlignment="1" applyProtection="1">
      <alignment horizontal="center" vertical="center"/>
      <protection locked="0"/>
    </xf>
    <xf numFmtId="0" fontId="30" fillId="0" borderId="28" xfId="3" applyFont="1" applyBorder="1" applyAlignment="1" applyProtection="1">
      <alignment horizontal="center" vertical="center"/>
      <protection locked="0"/>
    </xf>
    <xf numFmtId="0" fontId="30" fillId="0" borderId="44" xfId="3" applyFont="1" applyBorder="1" applyAlignment="1" applyProtection="1">
      <alignment horizontal="center" vertical="center"/>
      <protection locked="0"/>
    </xf>
    <xf numFmtId="0" fontId="30" fillId="0" borderId="45" xfId="3" applyFont="1" applyBorder="1" applyAlignment="1" applyProtection="1">
      <alignment horizontal="center" vertical="center"/>
      <protection locked="0"/>
    </xf>
    <xf numFmtId="0" fontId="30" fillId="0" borderId="49" xfId="3" applyFont="1" applyBorder="1" applyAlignment="1" applyProtection="1">
      <alignment horizontal="center" vertical="center"/>
      <protection locked="0"/>
    </xf>
    <xf numFmtId="0" fontId="30" fillId="0" borderId="62" xfId="3" applyFont="1" applyBorder="1" applyAlignment="1" applyProtection="1">
      <alignment horizontal="center" vertical="center"/>
      <protection locked="0"/>
    </xf>
    <xf numFmtId="0" fontId="30" fillId="0" borderId="27" xfId="3" applyFont="1" applyBorder="1" applyAlignment="1" applyProtection="1">
      <alignment horizontal="center" vertical="center"/>
      <protection locked="0"/>
    </xf>
    <xf numFmtId="0" fontId="30" fillId="0" borderId="63" xfId="3" applyFont="1" applyBorder="1" applyAlignment="1" applyProtection="1">
      <alignment horizontal="center" vertical="center"/>
      <protection locked="0"/>
    </xf>
    <xf numFmtId="0" fontId="19" fillId="0" borderId="45" xfId="3" applyFont="1" applyBorder="1" applyAlignment="1" applyProtection="1">
      <alignment horizontal="center" vertical="center"/>
      <protection locked="0"/>
    </xf>
    <xf numFmtId="0" fontId="19" fillId="0" borderId="27" xfId="3" applyFont="1" applyBorder="1" applyAlignment="1" applyProtection="1">
      <alignment horizontal="center" vertical="center"/>
      <protection locked="0"/>
    </xf>
    <xf numFmtId="0" fontId="17" fillId="0" borderId="45" xfId="3" applyFont="1" applyBorder="1" applyAlignment="1" applyProtection="1">
      <alignment horizontal="center" vertical="center"/>
      <protection locked="0"/>
    </xf>
    <xf numFmtId="0" fontId="17" fillId="0" borderId="27" xfId="3" applyFont="1" applyBorder="1" applyAlignment="1" applyProtection="1">
      <alignment horizontal="center" vertical="center"/>
      <protection locked="0"/>
    </xf>
    <xf numFmtId="0" fontId="17" fillId="0" borderId="49" xfId="3" applyFont="1" applyBorder="1" applyAlignment="1" applyProtection="1">
      <alignment horizontal="center" vertical="center"/>
      <protection locked="0"/>
    </xf>
    <xf numFmtId="0" fontId="17" fillId="0" borderId="63" xfId="3" applyFont="1" applyBorder="1" applyAlignment="1" applyProtection="1">
      <alignment horizontal="center" vertical="center"/>
      <protection locked="0"/>
    </xf>
    <xf numFmtId="0" fontId="19" fillId="0" borderId="57" xfId="3" applyFont="1" applyBorder="1" applyAlignment="1">
      <alignment horizontal="center" vertical="center"/>
    </xf>
    <xf numFmtId="0" fontId="19" fillId="0" borderId="2" xfId="3" applyFont="1" applyBorder="1" applyAlignment="1">
      <alignment horizontal="center" vertical="center"/>
    </xf>
    <xf numFmtId="0" fontId="19" fillId="0" borderId="58" xfId="3" applyFont="1" applyBorder="1" applyAlignment="1">
      <alignment horizontal="center" vertical="center"/>
    </xf>
    <xf numFmtId="0" fontId="26" fillId="0" borderId="30" xfId="3" applyFont="1" applyBorder="1" applyAlignment="1">
      <alignment horizontal="left" vertical="center"/>
    </xf>
    <xf numFmtId="0" fontId="27" fillId="0" borderId="0" xfId="3" applyFont="1" applyAlignment="1">
      <alignment horizontal="left" vertical="center"/>
    </xf>
    <xf numFmtId="0" fontId="27" fillId="0" borderId="31" xfId="3" applyFont="1" applyBorder="1" applyAlignment="1">
      <alignment horizontal="left" vertical="center"/>
    </xf>
    <xf numFmtId="0" fontId="17" fillId="0" borderId="60" xfId="3" applyFont="1" applyBorder="1" applyAlignment="1">
      <alignment horizontal="center" vertical="center"/>
    </xf>
    <xf numFmtId="0" fontId="17" fillId="0" borderId="53" xfId="3" applyFont="1" applyBorder="1" applyAlignment="1">
      <alignment horizontal="center" vertical="center"/>
    </xf>
    <xf numFmtId="0" fontId="23" fillId="0" borderId="53" xfId="3" applyFont="1" applyBorder="1" applyAlignment="1" applyProtection="1">
      <alignment horizontal="center" vertical="center"/>
      <protection locked="0"/>
    </xf>
    <xf numFmtId="0" fontId="23" fillId="0" borderId="54" xfId="3" applyFont="1" applyBorder="1" applyAlignment="1" applyProtection="1">
      <alignment horizontal="center" vertical="center"/>
      <protection locked="0"/>
    </xf>
    <xf numFmtId="0" fontId="23" fillId="0" borderId="7" xfId="3" applyFont="1" applyBorder="1" applyAlignment="1">
      <alignment horizontal="center" vertical="center"/>
    </xf>
    <xf numFmtId="0" fontId="23" fillId="0" borderId="1" xfId="3" applyFont="1" applyBorder="1" applyAlignment="1">
      <alignment horizontal="center" vertical="center"/>
    </xf>
    <xf numFmtId="0" fontId="23" fillId="0" borderId="19" xfId="3" applyFont="1" applyBorder="1" applyAlignment="1">
      <alignment horizontal="center" vertical="center"/>
    </xf>
    <xf numFmtId="176" fontId="23" fillId="0" borderId="7" xfId="3" applyNumberFormat="1" applyFont="1" applyBorder="1" applyAlignment="1">
      <alignment horizontal="center" vertical="center"/>
    </xf>
    <xf numFmtId="176" fontId="23" fillId="0" borderId="1" xfId="3" applyNumberFormat="1" applyFont="1" applyBorder="1" applyAlignment="1">
      <alignment horizontal="center" vertical="center"/>
    </xf>
    <xf numFmtId="176" fontId="23" fillId="0" borderId="19" xfId="3" applyNumberFormat="1" applyFont="1" applyBorder="1" applyAlignment="1">
      <alignment horizontal="center" vertical="center"/>
    </xf>
    <xf numFmtId="0" fontId="25" fillId="0" borderId="61" xfId="3" applyFont="1" applyBorder="1" applyAlignment="1" applyProtection="1">
      <alignment horizontal="center" vertical="center" wrapText="1"/>
      <protection locked="0"/>
    </xf>
    <xf numFmtId="0" fontId="17" fillId="0" borderId="52" xfId="3" applyFont="1" applyBorder="1" applyAlignment="1" applyProtection="1">
      <alignment horizontal="center" vertical="center"/>
      <protection locked="0"/>
    </xf>
    <xf numFmtId="0" fontId="17" fillId="0" borderId="61" xfId="3" applyFont="1" applyBorder="1" applyAlignment="1" applyProtection="1">
      <alignment horizontal="center" vertical="center"/>
      <protection locked="0"/>
    </xf>
    <xf numFmtId="0" fontId="25" fillId="0" borderId="9" xfId="3" applyFont="1" applyBorder="1" applyAlignment="1" applyProtection="1">
      <alignment horizontal="center" vertical="center" wrapText="1"/>
      <protection locked="0"/>
    </xf>
    <xf numFmtId="0" fontId="17" fillId="0" borderId="8" xfId="3" applyFont="1" applyBorder="1" applyAlignment="1" applyProtection="1">
      <alignment horizontal="center" vertical="center"/>
      <protection locked="0"/>
    </xf>
    <xf numFmtId="0" fontId="17" fillId="0" borderId="9" xfId="3" applyFont="1" applyBorder="1" applyAlignment="1" applyProtection="1">
      <alignment horizontal="center" vertical="center"/>
      <protection locked="0"/>
    </xf>
    <xf numFmtId="0" fontId="17" fillId="0" borderId="16" xfId="3" applyFont="1" applyBorder="1" applyAlignment="1" applyProtection="1">
      <alignment horizontal="center" vertical="center"/>
      <protection locked="0"/>
    </xf>
    <xf numFmtId="0" fontId="17" fillId="0" borderId="11" xfId="3" applyFont="1" applyBorder="1" applyAlignment="1">
      <alignment horizontal="center" vertical="center"/>
    </xf>
    <xf numFmtId="0" fontId="17" fillId="0" borderId="48" xfId="3" applyFont="1" applyBorder="1" applyAlignment="1">
      <alignment horizontal="center" vertical="center"/>
    </xf>
    <xf numFmtId="0" fontId="23" fillId="0" borderId="9" xfId="3" applyFont="1" applyBorder="1" applyAlignment="1">
      <alignment horizontal="center" vertical="center"/>
    </xf>
    <xf numFmtId="176" fontId="23" fillId="0" borderId="9" xfId="3" applyNumberFormat="1" applyFont="1" applyBorder="1" applyAlignment="1">
      <alignment horizontal="center" vertical="center"/>
    </xf>
    <xf numFmtId="0" fontId="17" fillId="0" borderId="1" xfId="3" applyFont="1" applyBorder="1" applyAlignment="1" applyProtection="1">
      <alignment horizontal="center" vertical="center"/>
      <protection locked="0"/>
    </xf>
    <xf numFmtId="0" fontId="17" fillId="0" borderId="17" xfId="3" applyFont="1" applyBorder="1" applyAlignment="1">
      <alignment horizontal="center" vertical="center"/>
    </xf>
    <xf numFmtId="0" fontId="17" fillId="0" borderId="42" xfId="3" applyFont="1" applyBorder="1" applyAlignment="1">
      <alignment horizontal="center" vertical="center"/>
    </xf>
    <xf numFmtId="0" fontId="23" fillId="0" borderId="57" xfId="3" applyFont="1" applyBorder="1" applyAlignment="1">
      <alignment horizontal="center" vertical="center"/>
    </xf>
    <xf numFmtId="0" fontId="23" fillId="0" borderId="2" xfId="3" applyFont="1" applyBorder="1" applyAlignment="1">
      <alignment horizontal="center" vertical="center"/>
    </xf>
    <xf numFmtId="0" fontId="23" fillId="0" borderId="58" xfId="3" applyFont="1" applyBorder="1" applyAlignment="1">
      <alignment horizontal="center" vertical="center"/>
    </xf>
    <xf numFmtId="176" fontId="23" fillId="0" borderId="57" xfId="3" applyNumberFormat="1" applyFont="1" applyBorder="1" applyAlignment="1">
      <alignment horizontal="center" vertical="center"/>
    </xf>
    <xf numFmtId="176" fontId="23" fillId="0" borderId="2" xfId="3" applyNumberFormat="1" applyFont="1" applyBorder="1" applyAlignment="1">
      <alignment horizontal="center" vertical="center"/>
    </xf>
    <xf numFmtId="176" fontId="23" fillId="0" borderId="58" xfId="3" applyNumberFormat="1" applyFont="1" applyBorder="1" applyAlignment="1">
      <alignment horizontal="center" vertical="center"/>
    </xf>
    <xf numFmtId="0" fontId="25" fillId="0" borderId="29" xfId="3" applyFont="1" applyBorder="1" applyAlignment="1" applyProtection="1">
      <alignment horizontal="center" vertical="center" wrapText="1"/>
      <protection locked="0"/>
    </xf>
    <xf numFmtId="0" fontId="17" fillId="0" borderId="14" xfId="3" applyFont="1" applyBorder="1" applyAlignment="1" applyProtection="1">
      <alignment horizontal="center" vertical="center"/>
      <protection locked="0"/>
    </xf>
    <xf numFmtId="0" fontId="17" fillId="0" borderId="29" xfId="3" applyFont="1" applyBorder="1" applyAlignment="1" applyProtection="1">
      <alignment horizontal="center" vertical="center"/>
      <protection locked="0"/>
    </xf>
    <xf numFmtId="0" fontId="12" fillId="5" borderId="53" xfId="3" applyFont="1" applyFill="1" applyBorder="1" applyAlignment="1">
      <alignment horizontal="left" vertical="center" wrapText="1"/>
    </xf>
    <xf numFmtId="0" fontId="12" fillId="5" borderId="54" xfId="3" applyFont="1" applyFill="1" applyBorder="1" applyAlignment="1">
      <alignment horizontal="left" vertical="center" wrapText="1"/>
    </xf>
    <xf numFmtId="0" fontId="12" fillId="5" borderId="52" xfId="3" applyFont="1" applyFill="1" applyBorder="1" applyAlignment="1">
      <alignment horizontal="left" vertical="center" wrapText="1"/>
    </xf>
    <xf numFmtId="0" fontId="12" fillId="5" borderId="55" xfId="3" applyFont="1" applyFill="1" applyBorder="1" applyAlignment="1">
      <alignment horizontal="left" vertical="center" wrapText="1"/>
    </xf>
    <xf numFmtId="0" fontId="17" fillId="6" borderId="22" xfId="3" applyFont="1" applyFill="1" applyBorder="1" applyAlignment="1">
      <alignment horizontal="center" vertical="center"/>
    </xf>
    <xf numFmtId="0" fontId="17" fillId="6" borderId="33" xfId="3" applyFont="1" applyFill="1" applyBorder="1" applyAlignment="1">
      <alignment horizontal="center" vertical="center"/>
    </xf>
    <xf numFmtId="0" fontId="23" fillId="6" borderId="33" xfId="3" applyFont="1" applyFill="1" applyBorder="1" applyAlignment="1">
      <alignment horizontal="center" vertical="center"/>
    </xf>
    <xf numFmtId="0" fontId="23" fillId="6" borderId="15" xfId="3" applyFont="1" applyFill="1" applyBorder="1" applyAlignment="1">
      <alignment horizontal="center" vertical="center"/>
    </xf>
    <xf numFmtId="0" fontId="24" fillId="6" borderId="33" xfId="3" applyFont="1" applyFill="1" applyBorder="1" applyAlignment="1">
      <alignment horizontal="center" vertical="center" wrapText="1"/>
    </xf>
    <xf numFmtId="0" fontId="24" fillId="6" borderId="15" xfId="3" applyFont="1" applyFill="1" applyBorder="1" applyAlignment="1">
      <alignment horizontal="center" vertical="center" wrapText="1"/>
    </xf>
    <xf numFmtId="0" fontId="24" fillId="6" borderId="32" xfId="3" applyFont="1" applyFill="1" applyBorder="1" applyAlignment="1">
      <alignment horizontal="center" vertical="center" wrapText="1"/>
    </xf>
    <xf numFmtId="176" fontId="23" fillId="6" borderId="33" xfId="3" applyNumberFormat="1" applyFont="1" applyFill="1" applyBorder="1" applyAlignment="1">
      <alignment horizontal="center" vertical="center"/>
    </xf>
    <xf numFmtId="176" fontId="23" fillId="6" borderId="15" xfId="3" applyNumberFormat="1" applyFont="1" applyFill="1" applyBorder="1" applyAlignment="1">
      <alignment horizontal="center" vertical="center"/>
    </xf>
    <xf numFmtId="176" fontId="23" fillId="6" borderId="32" xfId="3" applyNumberFormat="1" applyFont="1" applyFill="1" applyBorder="1" applyAlignment="1">
      <alignment horizontal="center" vertical="center"/>
    </xf>
    <xf numFmtId="0" fontId="25" fillId="6" borderId="33" xfId="3" applyFont="1" applyFill="1" applyBorder="1" applyAlignment="1">
      <alignment horizontal="center" vertical="center" wrapText="1"/>
    </xf>
    <xf numFmtId="0" fontId="25" fillId="6" borderId="15" xfId="3" applyFont="1" applyFill="1" applyBorder="1" applyAlignment="1">
      <alignment horizontal="center" vertical="center" wrapText="1"/>
    </xf>
    <xf numFmtId="0" fontId="25" fillId="6" borderId="32" xfId="3" applyFont="1" applyFill="1" applyBorder="1" applyAlignment="1">
      <alignment horizontal="center" vertical="center" wrapText="1"/>
    </xf>
    <xf numFmtId="0" fontId="17" fillId="3" borderId="51" xfId="3" applyFont="1" applyFill="1" applyBorder="1" applyAlignment="1">
      <alignment horizontal="center" vertical="center"/>
    </xf>
    <xf numFmtId="0" fontId="17" fillId="3" borderId="52" xfId="3" applyFont="1" applyFill="1" applyBorder="1" applyAlignment="1">
      <alignment horizontal="center" vertical="center"/>
    </xf>
    <xf numFmtId="0" fontId="12" fillId="3" borderId="53" xfId="3" applyFont="1" applyFill="1" applyBorder="1" applyAlignment="1">
      <alignment horizontal="left" vertical="center" wrapText="1"/>
    </xf>
    <xf numFmtId="0" fontId="12" fillId="3" borderId="54" xfId="3" applyFont="1" applyFill="1" applyBorder="1" applyAlignment="1">
      <alignment horizontal="left" vertical="center" wrapText="1"/>
    </xf>
    <xf numFmtId="0" fontId="12" fillId="3" borderId="52" xfId="3" applyFont="1" applyFill="1" applyBorder="1" applyAlignment="1">
      <alignment horizontal="left" vertical="center" wrapText="1"/>
    </xf>
    <xf numFmtId="0" fontId="12" fillId="3" borderId="53" xfId="3" applyFont="1" applyFill="1" applyBorder="1" applyAlignment="1">
      <alignment horizontal="center" vertical="center" wrapText="1"/>
    </xf>
    <xf numFmtId="0" fontId="12" fillId="3" borderId="54" xfId="3" applyFont="1" applyFill="1" applyBorder="1" applyAlignment="1">
      <alignment horizontal="center" vertical="center" wrapText="1"/>
    </xf>
    <xf numFmtId="0" fontId="12" fillId="3" borderId="52" xfId="3" applyFont="1" applyFill="1" applyBorder="1" applyAlignment="1">
      <alignment horizontal="center" vertical="center" wrapText="1"/>
    </xf>
    <xf numFmtId="0" fontId="46" fillId="3" borderId="53" xfId="3" applyFont="1" applyFill="1" applyBorder="1" applyAlignment="1">
      <alignment horizontal="left" vertical="center" wrapText="1"/>
    </xf>
    <xf numFmtId="0" fontId="46" fillId="3" borderId="54" xfId="3" applyFont="1" applyFill="1" applyBorder="1" applyAlignment="1">
      <alignment horizontal="left" vertical="center" wrapText="1"/>
    </xf>
    <xf numFmtId="0" fontId="46" fillId="3" borderId="52" xfId="3" applyFont="1" applyFill="1" applyBorder="1" applyAlignment="1">
      <alignment horizontal="left" vertical="center" wrapText="1"/>
    </xf>
    <xf numFmtId="0" fontId="17" fillId="6" borderId="32" xfId="3" applyFont="1" applyFill="1" applyBorder="1" applyAlignment="1">
      <alignment horizontal="center" vertical="center"/>
    </xf>
    <xf numFmtId="0" fontId="17" fillId="6" borderId="56" xfId="3" applyFont="1" applyFill="1" applyBorder="1" applyAlignment="1">
      <alignment horizontal="center" vertical="center"/>
    </xf>
    <xf numFmtId="0" fontId="17" fillId="6" borderId="15" xfId="3" applyFont="1" applyFill="1" applyBorder="1" applyAlignment="1">
      <alignment horizontal="center" vertical="center"/>
    </xf>
    <xf numFmtId="0" fontId="21" fillId="2" borderId="6" xfId="3" applyFont="1" applyFill="1" applyBorder="1" applyAlignment="1">
      <alignment horizontal="center" vertical="center"/>
    </xf>
    <xf numFmtId="0" fontId="21" fillId="2" borderId="5" xfId="3" applyFont="1" applyFill="1" applyBorder="1" applyAlignment="1">
      <alignment horizontal="center" vertical="center"/>
    </xf>
    <xf numFmtId="0" fontId="21" fillId="2" borderId="3" xfId="3" applyFont="1" applyFill="1" applyBorder="1" applyAlignment="1">
      <alignment horizontal="center" vertical="center"/>
    </xf>
    <xf numFmtId="0" fontId="21" fillId="2" borderId="4" xfId="3" applyFont="1" applyFill="1" applyBorder="1" applyAlignment="1">
      <alignment horizontal="center" vertical="center"/>
    </xf>
    <xf numFmtId="0" fontId="17" fillId="3" borderId="11" xfId="3" applyFont="1" applyFill="1" applyBorder="1" applyAlignment="1">
      <alignment horizontal="center" vertical="center"/>
    </xf>
    <xf numFmtId="0" fontId="17" fillId="3" borderId="9" xfId="3" applyFont="1" applyFill="1" applyBorder="1" applyAlignment="1">
      <alignment horizontal="center" vertical="center"/>
    </xf>
    <xf numFmtId="0" fontId="22" fillId="3" borderId="48" xfId="3" applyFont="1" applyFill="1" applyBorder="1" applyAlignment="1">
      <alignment horizontal="center" vertical="center" wrapText="1"/>
    </xf>
    <xf numFmtId="0" fontId="22" fillId="3" borderId="12" xfId="3" applyFont="1" applyFill="1" applyBorder="1" applyAlignment="1">
      <alignment horizontal="center" vertical="center" wrapText="1"/>
    </xf>
    <xf numFmtId="0" fontId="22" fillId="3" borderId="9" xfId="3" applyFont="1" applyFill="1" applyBorder="1" applyAlignment="1">
      <alignment horizontal="center" vertical="center"/>
    </xf>
    <xf numFmtId="0" fontId="19" fillId="5" borderId="9" xfId="3" applyFont="1" applyFill="1" applyBorder="1" applyAlignment="1">
      <alignment horizontal="center" vertical="center" wrapText="1"/>
    </xf>
    <xf numFmtId="0" fontId="22" fillId="5" borderId="8" xfId="3" applyFont="1" applyFill="1" applyBorder="1" applyAlignment="1">
      <alignment horizontal="center" vertical="center" wrapText="1"/>
    </xf>
    <xf numFmtId="0" fontId="22" fillId="5" borderId="9" xfId="3" applyFont="1" applyFill="1" applyBorder="1" applyAlignment="1">
      <alignment horizontal="center" vertical="center"/>
    </xf>
    <xf numFmtId="0" fontId="22" fillId="5" borderId="28" xfId="3" applyFont="1" applyFill="1" applyBorder="1" applyAlignment="1">
      <alignment horizontal="center" vertical="center"/>
    </xf>
    <xf numFmtId="0" fontId="22" fillId="5" borderId="10" xfId="3" applyFont="1" applyFill="1" applyBorder="1" applyAlignment="1">
      <alignment horizontal="center" vertical="center"/>
    </xf>
    <xf numFmtId="0" fontId="19" fillId="4" borderId="44" xfId="3" applyFont="1" applyFill="1" applyBorder="1" applyAlignment="1" applyProtection="1">
      <alignment horizontal="center" vertical="center"/>
      <protection locked="0"/>
    </xf>
    <xf numFmtId="0" fontId="19" fillId="4" borderId="45" xfId="3" applyFont="1" applyFill="1" applyBorder="1" applyAlignment="1" applyProtection="1">
      <alignment horizontal="center" vertical="center"/>
      <protection locked="0"/>
    </xf>
    <xf numFmtId="0" fontId="19" fillId="4" borderId="49" xfId="3" applyFont="1" applyFill="1" applyBorder="1" applyAlignment="1" applyProtection="1">
      <alignment horizontal="center" vertical="center"/>
      <protection locked="0"/>
    </xf>
    <xf numFmtId="0" fontId="19" fillId="4" borderId="42" xfId="3" applyFont="1" applyFill="1" applyBorder="1" applyAlignment="1" applyProtection="1">
      <alignment horizontal="center" vertical="center"/>
      <protection locked="0"/>
    </xf>
    <xf numFmtId="0" fontId="19" fillId="4" borderId="16" xfId="3" applyFont="1" applyFill="1" applyBorder="1" applyAlignment="1" applyProtection="1">
      <alignment horizontal="center" vertical="center"/>
      <protection locked="0"/>
    </xf>
    <xf numFmtId="0" fontId="19" fillId="4" borderId="14" xfId="3" applyFont="1" applyFill="1" applyBorder="1" applyAlignment="1" applyProtection="1">
      <alignment horizontal="center" vertical="center"/>
      <protection locked="0"/>
    </xf>
    <xf numFmtId="49" fontId="20" fillId="0" borderId="45" xfId="3" applyNumberFormat="1" applyFont="1" applyBorder="1" applyAlignment="1" applyProtection="1">
      <alignment horizontal="center" vertical="center"/>
      <protection locked="0"/>
    </xf>
    <xf numFmtId="49" fontId="20" fillId="0" borderId="16" xfId="3" applyNumberFormat="1" applyFont="1" applyBorder="1" applyAlignment="1" applyProtection="1">
      <alignment horizontal="center" vertical="center"/>
      <protection locked="0"/>
    </xf>
    <xf numFmtId="49" fontId="20" fillId="0" borderId="44" xfId="3" applyNumberFormat="1" applyFont="1" applyBorder="1" applyAlignment="1" applyProtection="1">
      <alignment horizontal="center" vertical="center"/>
      <protection locked="0"/>
    </xf>
    <xf numFmtId="49" fontId="20" fillId="0" borderId="46" xfId="3" applyNumberFormat="1" applyFont="1" applyBorder="1" applyAlignment="1" applyProtection="1">
      <alignment horizontal="center" vertical="center"/>
      <protection locked="0"/>
    </xf>
    <xf numFmtId="49" fontId="20" fillId="0" borderId="42" xfId="3" applyNumberFormat="1" applyFont="1" applyBorder="1" applyAlignment="1" applyProtection="1">
      <alignment horizontal="center" vertical="center"/>
      <protection locked="0"/>
    </xf>
    <xf numFmtId="49" fontId="20" fillId="0" borderId="47" xfId="3" applyNumberFormat="1" applyFont="1" applyBorder="1" applyAlignment="1" applyProtection="1">
      <alignment horizontal="center" vertical="center"/>
      <protection locked="0"/>
    </xf>
    <xf numFmtId="0" fontId="18" fillId="3" borderId="50" xfId="3" applyFont="1" applyFill="1" applyBorder="1" applyAlignment="1" applyProtection="1">
      <alignment horizontal="center" vertical="center"/>
      <protection locked="0"/>
    </xf>
    <xf numFmtId="0" fontId="18" fillId="3" borderId="28" xfId="3" applyFont="1" applyFill="1" applyBorder="1" applyAlignment="1" applyProtection="1">
      <alignment horizontal="center" vertical="center"/>
      <protection locked="0"/>
    </xf>
    <xf numFmtId="49" fontId="17" fillId="0" borderId="12" xfId="3" applyNumberFormat="1" applyFont="1" applyBorder="1" applyAlignment="1" applyProtection="1">
      <alignment horizontal="center" vertical="center"/>
      <protection locked="0"/>
    </xf>
    <xf numFmtId="49" fontId="17" fillId="0" borderId="8" xfId="3" applyNumberFormat="1" applyFont="1" applyBorder="1" applyAlignment="1" applyProtection="1">
      <alignment horizontal="center" vertical="center"/>
      <protection locked="0"/>
    </xf>
    <xf numFmtId="0" fontId="18" fillId="3" borderId="11" xfId="3" applyFont="1" applyFill="1" applyBorder="1" applyAlignment="1" applyProtection="1">
      <alignment horizontal="center" vertical="center"/>
      <protection locked="0"/>
    </xf>
    <xf numFmtId="0" fontId="18" fillId="3" borderId="9" xfId="3" applyFont="1" applyFill="1" applyBorder="1" applyAlignment="1" applyProtection="1">
      <alignment horizontal="center" vertical="center"/>
      <protection locked="0"/>
    </xf>
    <xf numFmtId="49" fontId="17" fillId="0" borderId="45" xfId="3" applyNumberFormat="1" applyFont="1" applyBorder="1" applyAlignment="1" applyProtection="1">
      <alignment horizontal="center" vertical="center"/>
      <protection locked="0"/>
    </xf>
    <xf numFmtId="49" fontId="17" fillId="0" borderId="46" xfId="3" applyNumberFormat="1" applyFont="1" applyBorder="1" applyAlignment="1" applyProtection="1">
      <alignment horizontal="center" vertical="center"/>
      <protection locked="0"/>
    </xf>
    <xf numFmtId="49" fontId="17" fillId="0" borderId="42" xfId="3" applyNumberFormat="1" applyFont="1" applyBorder="1" applyAlignment="1" applyProtection="1">
      <alignment horizontal="left" vertical="center"/>
      <protection locked="0"/>
    </xf>
    <xf numFmtId="49" fontId="17" fillId="0" borderId="16" xfId="3" applyNumberFormat="1" applyFont="1" applyBorder="1" applyAlignment="1" applyProtection="1">
      <alignment horizontal="left" vertical="center"/>
      <protection locked="0"/>
    </xf>
    <xf numFmtId="49" fontId="17" fillId="0" borderId="47" xfId="3" applyNumberFormat="1" applyFont="1" applyBorder="1" applyAlignment="1" applyProtection="1">
      <alignment horizontal="left" vertical="center"/>
      <protection locked="0"/>
    </xf>
    <xf numFmtId="0" fontId="18" fillId="3" borderId="21" xfId="3" applyFont="1" applyFill="1" applyBorder="1" applyAlignment="1" applyProtection="1">
      <alignment horizontal="center" vertical="center" wrapText="1"/>
      <protection locked="0"/>
    </xf>
    <xf numFmtId="0" fontId="18" fillId="3" borderId="12" xfId="3" applyFont="1" applyFill="1" applyBorder="1" applyAlignment="1" applyProtection="1">
      <alignment horizontal="center" vertical="center" wrapText="1"/>
      <protection locked="0"/>
    </xf>
    <xf numFmtId="0" fontId="18" fillId="3" borderId="8" xfId="3" applyFont="1" applyFill="1" applyBorder="1" applyAlignment="1" applyProtection="1">
      <alignment horizontal="center" vertical="center" wrapText="1"/>
      <protection locked="0"/>
    </xf>
    <xf numFmtId="0" fontId="5" fillId="2" borderId="30" xfId="3" applyFont="1" applyFill="1" applyBorder="1" applyAlignment="1">
      <alignment horizontal="center" vertical="center"/>
    </xf>
    <xf numFmtId="0" fontId="5" fillId="2" borderId="0" xfId="3" applyFont="1" applyFill="1" applyAlignment="1">
      <alignment horizontal="center" vertical="center"/>
    </xf>
    <xf numFmtId="0" fontId="5" fillId="2" borderId="31" xfId="3" applyFont="1" applyFill="1" applyBorder="1" applyAlignment="1">
      <alignment horizontal="center" vertical="center"/>
    </xf>
    <xf numFmtId="0" fontId="7" fillId="0" borderId="30" xfId="3" applyFont="1" applyBorder="1" applyAlignment="1">
      <alignment horizontal="center" vertical="center" wrapText="1"/>
    </xf>
    <xf numFmtId="0" fontId="7" fillId="0" borderId="0" xfId="3" applyFont="1" applyAlignment="1">
      <alignment horizontal="center" vertical="center" wrapText="1"/>
    </xf>
    <xf numFmtId="0" fontId="8" fillId="0" borderId="0" xfId="3" applyFont="1" applyAlignment="1">
      <alignment horizontal="left" vertical="center" wrapText="1"/>
    </xf>
    <xf numFmtId="0" fontId="8" fillId="0" borderId="31" xfId="3" applyFont="1" applyBorder="1" applyAlignment="1">
      <alignment horizontal="left" vertical="center" wrapText="1"/>
    </xf>
    <xf numFmtId="0" fontId="10" fillId="2" borderId="30" xfId="3" applyFont="1" applyFill="1" applyBorder="1" applyAlignment="1">
      <alignment horizontal="center" vertical="center"/>
    </xf>
    <xf numFmtId="0" fontId="10" fillId="2" borderId="0" xfId="3" applyFont="1" applyFill="1" applyAlignment="1">
      <alignment horizontal="center" vertical="center"/>
    </xf>
    <xf numFmtId="0" fontId="10" fillId="2" borderId="31" xfId="3" applyFont="1" applyFill="1" applyBorder="1" applyAlignment="1">
      <alignment horizontal="center" vertical="center"/>
    </xf>
    <xf numFmtId="0" fontId="18" fillId="3" borderId="34" xfId="3" applyFont="1" applyFill="1" applyBorder="1" applyAlignment="1" applyProtection="1">
      <alignment horizontal="center" vertical="center" wrapText="1"/>
      <protection locked="0"/>
    </xf>
    <xf numFmtId="0" fontId="18" fillId="3" borderId="35" xfId="3" applyFont="1" applyFill="1" applyBorder="1" applyAlignment="1" applyProtection="1">
      <alignment horizontal="center" vertical="center" wrapText="1"/>
      <protection locked="0"/>
    </xf>
    <xf numFmtId="0" fontId="18" fillId="3" borderId="36" xfId="3" applyFont="1" applyFill="1" applyBorder="1" applyAlignment="1" applyProtection="1">
      <alignment horizontal="center" vertical="center" wrapText="1"/>
      <protection locked="0"/>
    </xf>
    <xf numFmtId="0" fontId="17" fillId="4" borderId="37" xfId="3" applyFont="1" applyFill="1" applyBorder="1" applyAlignment="1" applyProtection="1">
      <alignment horizontal="left" vertical="center"/>
      <protection locked="0"/>
    </xf>
    <xf numFmtId="0" fontId="17" fillId="4" borderId="35" xfId="3" applyFont="1" applyFill="1" applyBorder="1" applyAlignment="1" applyProtection="1">
      <alignment horizontal="left" vertical="center"/>
      <protection locked="0"/>
    </xf>
    <xf numFmtId="0" fontId="17" fillId="4" borderId="36" xfId="3" applyFont="1" applyFill="1" applyBorder="1" applyAlignment="1" applyProtection="1">
      <alignment horizontal="left" vertical="center"/>
      <protection locked="0"/>
    </xf>
    <xf numFmtId="0" fontId="18" fillId="3" borderId="37" xfId="3" applyFont="1" applyFill="1" applyBorder="1" applyAlignment="1" applyProtection="1">
      <alignment horizontal="center" vertical="center" wrapText="1"/>
      <protection locked="0"/>
    </xf>
    <xf numFmtId="0" fontId="18" fillId="4" borderId="37" xfId="3" applyFont="1" applyFill="1" applyBorder="1" applyAlignment="1" applyProtection="1">
      <alignment horizontal="left" vertical="center" wrapText="1"/>
      <protection locked="0"/>
    </xf>
    <xf numFmtId="0" fontId="18" fillId="4" borderId="35" xfId="3" applyFont="1" applyFill="1" applyBorder="1" applyAlignment="1" applyProtection="1">
      <alignment horizontal="left" vertical="center" wrapText="1"/>
      <protection locked="0"/>
    </xf>
    <xf numFmtId="0" fontId="18" fillId="4" borderId="38" xfId="3" applyFont="1" applyFill="1" applyBorder="1" applyAlignment="1" applyProtection="1">
      <alignment horizontal="left" vertical="center" wrapText="1"/>
      <protection locked="0"/>
    </xf>
    <xf numFmtId="0" fontId="18" fillId="3" borderId="20" xfId="3" applyFont="1" applyFill="1" applyBorder="1" applyAlignment="1" applyProtection="1">
      <alignment horizontal="center" vertical="center" wrapText="1"/>
      <protection locked="0"/>
    </xf>
    <xf numFmtId="0" fontId="18" fillId="3" borderId="16" xfId="3" applyFont="1" applyFill="1" applyBorder="1" applyAlignment="1" applyProtection="1">
      <alignment horizontal="center" vertical="center" wrapText="1"/>
      <protection locked="0"/>
    </xf>
    <xf numFmtId="0" fontId="18" fillId="3" borderId="14" xfId="3" applyFont="1" applyFill="1" applyBorder="1" applyAlignment="1" applyProtection="1">
      <alignment horizontal="center" vertical="center" wrapText="1"/>
      <protection locked="0"/>
    </xf>
    <xf numFmtId="0" fontId="17" fillId="4" borderId="39" xfId="3" applyFont="1" applyFill="1" applyBorder="1" applyAlignment="1" applyProtection="1">
      <alignment horizontal="left" vertical="center"/>
      <protection locked="0"/>
    </xf>
    <xf numFmtId="0" fontId="17" fillId="4" borderId="40" xfId="3" applyFont="1" applyFill="1" applyBorder="1" applyAlignment="1" applyProtection="1">
      <alignment horizontal="left" vertical="center"/>
      <protection locked="0"/>
    </xf>
    <xf numFmtId="0" fontId="17" fillId="4" borderId="41" xfId="3" applyFont="1" applyFill="1" applyBorder="1" applyAlignment="1" applyProtection="1">
      <alignment horizontal="left" vertical="center"/>
      <protection locked="0"/>
    </xf>
    <xf numFmtId="0" fontId="18" fillId="3" borderId="42" xfId="3" applyFont="1" applyFill="1" applyBorder="1" applyAlignment="1" applyProtection="1">
      <alignment horizontal="center" vertical="center" wrapText="1"/>
      <protection locked="0"/>
    </xf>
    <xf numFmtId="0" fontId="18" fillId="4" borderId="39" xfId="3" applyFont="1" applyFill="1" applyBorder="1" applyAlignment="1" applyProtection="1">
      <alignment horizontal="left" vertical="center" wrapText="1"/>
      <protection locked="0"/>
    </xf>
    <xf numFmtId="0" fontId="18" fillId="4" borderId="40" xfId="3" applyFont="1" applyFill="1" applyBorder="1" applyAlignment="1" applyProtection="1">
      <alignment horizontal="left" vertical="center" wrapText="1"/>
      <protection locked="0"/>
    </xf>
    <xf numFmtId="0" fontId="18" fillId="4" borderId="43" xfId="3" applyFont="1" applyFill="1" applyBorder="1" applyAlignment="1" applyProtection="1">
      <alignment horizontal="left" vertical="center" wrapText="1"/>
      <protection locked="0"/>
    </xf>
    <xf numFmtId="0" fontId="19" fillId="0" borderId="30" xfId="3" applyFont="1" applyBorder="1" applyAlignment="1">
      <alignment horizontal="left" vertical="center" wrapText="1"/>
    </xf>
    <xf numFmtId="0" fontId="19" fillId="0" borderId="0" xfId="3" applyFont="1" applyAlignment="1">
      <alignment horizontal="left" vertical="center" wrapText="1"/>
    </xf>
    <xf numFmtId="0" fontId="19" fillId="0" borderId="31" xfId="3" applyFont="1" applyBorder="1" applyAlignment="1">
      <alignment horizontal="left" vertical="center" wrapText="1"/>
    </xf>
    <xf numFmtId="0" fontId="13" fillId="0" borderId="30" xfId="3" applyFont="1" applyBorder="1" applyAlignment="1">
      <alignment horizontal="left" vertical="center" wrapText="1"/>
    </xf>
    <xf numFmtId="0" fontId="13" fillId="0" borderId="0" xfId="3" applyFont="1" applyAlignment="1">
      <alignment horizontal="left" vertical="center" wrapText="1"/>
    </xf>
    <xf numFmtId="0" fontId="13" fillId="0" borderId="31" xfId="3" applyFont="1" applyBorder="1" applyAlignment="1">
      <alignment horizontal="left" vertical="center" wrapText="1"/>
    </xf>
    <xf numFmtId="0" fontId="14" fillId="0" borderId="7" xfId="3" applyFont="1" applyBorder="1" applyAlignment="1" applyProtection="1">
      <alignment horizontal="center" vertical="center"/>
      <protection locked="0"/>
    </xf>
    <xf numFmtId="0" fontId="14" fillId="0" borderId="1" xfId="3" applyFont="1" applyBorder="1" applyAlignment="1" applyProtection="1">
      <alignment horizontal="center" vertical="center"/>
      <protection locked="0"/>
    </xf>
    <xf numFmtId="0" fontId="15" fillId="0" borderId="1" xfId="3" applyFont="1" applyBorder="1" applyAlignment="1" applyProtection="1">
      <alignment horizontal="left" vertical="center" shrinkToFit="1"/>
      <protection locked="0"/>
    </xf>
    <xf numFmtId="0" fontId="16" fillId="3" borderId="18" xfId="3" applyFont="1" applyFill="1" applyBorder="1" applyAlignment="1" applyProtection="1">
      <alignment horizontal="center" vertical="center"/>
      <protection locked="0"/>
    </xf>
    <xf numFmtId="0" fontId="16" fillId="3" borderId="15" xfId="3" applyFont="1" applyFill="1" applyBorder="1" applyAlignment="1" applyProtection="1">
      <alignment horizontal="center" vertical="center"/>
      <protection locked="0"/>
    </xf>
    <xf numFmtId="0" fontId="16" fillId="3" borderId="32" xfId="3" applyFont="1" applyFill="1" applyBorder="1" applyAlignment="1" applyProtection="1">
      <alignment horizontal="center" vertical="center"/>
      <protection locked="0"/>
    </xf>
    <xf numFmtId="0" fontId="17" fillId="0" borderId="33" xfId="3" applyFont="1" applyBorder="1" applyAlignment="1" applyProtection="1">
      <alignment horizontal="center" vertical="center"/>
      <protection locked="0"/>
    </xf>
    <xf numFmtId="0" fontId="17" fillId="0" borderId="15" xfId="3" applyFont="1" applyBorder="1" applyAlignment="1" applyProtection="1">
      <alignment horizontal="center" vertical="center"/>
      <protection locked="0"/>
    </xf>
  </cellXfs>
  <cellStyles count="4">
    <cellStyle name="ハイパーリンク" xfId="2" builtinId="8"/>
    <cellStyle name="桁区切り" xfId="1" builtinId="6"/>
    <cellStyle name="標準" xfId="0" builtinId="0"/>
    <cellStyle name="標準_2008各種申込書一覧" xfId="3" xr:uid="{B47862BC-ADBA-4FC3-9D22-02EE562162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1/relationships/FeaturePropertyBag" Target="featurePropertyBag/featurePropertyBag.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chinagoya2026-groupsales@pia.co.j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DBAA4-3306-42E1-9A46-FA901C8C4E32}">
  <sheetPr>
    <tabColor rgb="FFFFFF00"/>
  </sheetPr>
  <dimension ref="B1:BK67"/>
  <sheetViews>
    <sheetView tabSelected="1" view="pageBreakPreview" topLeftCell="A31" zoomScale="70" zoomScaleNormal="85" zoomScaleSheetLayoutView="70" workbookViewId="0">
      <selection activeCell="BR6" sqref="BR6"/>
    </sheetView>
  </sheetViews>
  <sheetFormatPr defaultColWidth="3.375" defaultRowHeight="17.25" customHeight="1"/>
  <cols>
    <col min="1" max="1" width="3.375" style="1"/>
    <col min="2" max="6" width="3.875" style="1" customWidth="1"/>
    <col min="7" max="14" width="3.375" style="1"/>
    <col min="15" max="15" width="4.125" style="1" bestFit="1" customWidth="1"/>
    <col min="16" max="16" width="5.875" style="1" bestFit="1" customWidth="1"/>
    <col min="17" max="30" width="3.375" style="1"/>
    <col min="31" max="31" width="4.125" style="1" bestFit="1" customWidth="1"/>
    <col min="32" max="33" width="3.375" style="1"/>
    <col min="34" max="34" width="6.875" style="1" customWidth="1"/>
    <col min="35" max="35" width="3.375" style="1"/>
    <col min="36" max="39" width="3.875" style="1" customWidth="1"/>
    <col min="40" max="42" width="3.375" style="1"/>
    <col min="43" max="46" width="3.875" style="1" customWidth="1"/>
    <col min="47" max="16384" width="3.375" style="1"/>
  </cols>
  <sheetData>
    <row r="1" spans="2:57" ht="17.25" customHeight="1">
      <c r="B1" s="310" t="s">
        <v>168</v>
      </c>
      <c r="C1" s="311"/>
      <c r="D1" s="311"/>
      <c r="E1" s="311"/>
      <c r="F1" s="311"/>
      <c r="G1" s="311"/>
      <c r="H1" s="311"/>
      <c r="I1" s="311"/>
      <c r="J1" s="311"/>
      <c r="K1" s="311"/>
      <c r="L1" s="311"/>
      <c r="M1" s="311"/>
      <c r="N1" s="311"/>
      <c r="O1" s="311"/>
      <c r="P1" s="311"/>
      <c r="Q1" s="311"/>
      <c r="R1" s="311"/>
      <c r="S1" s="311"/>
      <c r="T1" s="311"/>
      <c r="U1" s="311"/>
      <c r="V1" s="311"/>
      <c r="W1" s="311"/>
      <c r="X1" s="311"/>
      <c r="Y1" s="311"/>
      <c r="Z1" s="311"/>
      <c r="AA1" s="311"/>
      <c r="AB1" s="311"/>
      <c r="AC1" s="311"/>
      <c r="AD1" s="311"/>
      <c r="AE1" s="311"/>
      <c r="AF1" s="311"/>
      <c r="AG1" s="311"/>
      <c r="AH1" s="311"/>
      <c r="AI1" s="311"/>
      <c r="AJ1" s="311"/>
      <c r="AK1" s="311"/>
      <c r="AL1" s="311"/>
      <c r="AM1" s="311"/>
      <c r="AN1" s="311"/>
      <c r="AO1" s="311"/>
      <c r="AP1" s="311"/>
      <c r="AQ1" s="311"/>
      <c r="AR1" s="311"/>
      <c r="AS1" s="311"/>
      <c r="AT1" s="311"/>
      <c r="AU1" s="311"/>
      <c r="AV1" s="311"/>
      <c r="AW1" s="311"/>
      <c r="AX1" s="311"/>
      <c r="AY1" s="311"/>
      <c r="AZ1" s="311"/>
      <c r="BA1" s="311"/>
      <c r="BB1" s="311"/>
      <c r="BC1" s="311"/>
      <c r="BD1" s="311"/>
      <c r="BE1" s="312"/>
    </row>
    <row r="2" spans="2:57" ht="17.25" customHeight="1">
      <c r="B2" s="310"/>
      <c r="C2" s="311"/>
      <c r="D2" s="311"/>
      <c r="E2" s="311"/>
      <c r="F2" s="311"/>
      <c r="G2" s="311"/>
      <c r="H2" s="311"/>
      <c r="I2" s="311"/>
      <c r="J2" s="311"/>
      <c r="K2" s="311"/>
      <c r="L2" s="311"/>
      <c r="M2" s="311"/>
      <c r="N2" s="311"/>
      <c r="O2" s="311"/>
      <c r="P2" s="311"/>
      <c r="Q2" s="311"/>
      <c r="R2" s="311"/>
      <c r="S2" s="311"/>
      <c r="T2" s="311"/>
      <c r="U2" s="311"/>
      <c r="V2" s="311"/>
      <c r="W2" s="311"/>
      <c r="X2" s="311"/>
      <c r="Y2" s="311"/>
      <c r="Z2" s="311"/>
      <c r="AA2" s="311"/>
      <c r="AB2" s="311"/>
      <c r="AC2" s="311"/>
      <c r="AD2" s="311"/>
      <c r="AE2" s="311"/>
      <c r="AF2" s="311"/>
      <c r="AG2" s="311"/>
      <c r="AH2" s="311"/>
      <c r="AI2" s="311"/>
      <c r="AJ2" s="311"/>
      <c r="AK2" s="311"/>
      <c r="AL2" s="311"/>
      <c r="AM2" s="311"/>
      <c r="AN2" s="311"/>
      <c r="AO2" s="311"/>
      <c r="AP2" s="311"/>
      <c r="AQ2" s="311"/>
      <c r="AR2" s="311"/>
      <c r="AS2" s="311"/>
      <c r="AT2" s="311"/>
      <c r="AU2" s="311"/>
      <c r="AV2" s="311"/>
      <c r="AW2" s="311"/>
      <c r="AX2" s="311"/>
      <c r="AY2" s="311"/>
      <c r="AZ2" s="311"/>
      <c r="BA2" s="311"/>
      <c r="BB2" s="311"/>
      <c r="BC2" s="311"/>
      <c r="BD2" s="311"/>
      <c r="BE2" s="312"/>
    </row>
    <row r="3" spans="2:57" ht="17.25" customHeight="1">
      <c r="B3" s="313" t="s">
        <v>2</v>
      </c>
      <c r="C3" s="314"/>
      <c r="D3" s="314"/>
      <c r="E3" s="314"/>
      <c r="F3" s="314"/>
      <c r="G3" s="315" t="s">
        <v>182</v>
      </c>
      <c r="H3" s="315"/>
      <c r="I3" s="315"/>
      <c r="J3" s="315"/>
      <c r="K3" s="315"/>
      <c r="L3" s="315"/>
      <c r="M3" s="315"/>
      <c r="N3" s="315"/>
      <c r="O3" s="315"/>
      <c r="P3" s="315"/>
      <c r="Q3" s="315"/>
      <c r="R3" s="315"/>
      <c r="S3" s="315"/>
      <c r="T3" s="315"/>
      <c r="U3" s="315"/>
      <c r="V3" s="315"/>
      <c r="W3" s="315"/>
      <c r="X3" s="315"/>
      <c r="Y3" s="315"/>
      <c r="Z3" s="315"/>
      <c r="AA3" s="315"/>
      <c r="AB3" s="315"/>
      <c r="AC3" s="315"/>
      <c r="AD3" s="315"/>
      <c r="AE3" s="315"/>
      <c r="AF3" s="315"/>
      <c r="AG3" s="315"/>
      <c r="AH3" s="315"/>
      <c r="AI3" s="315"/>
      <c r="AJ3" s="315"/>
      <c r="AK3" s="315"/>
      <c r="AL3" s="315"/>
      <c r="AM3" s="315"/>
      <c r="AN3" s="315"/>
      <c r="AO3" s="315"/>
      <c r="AP3" s="315"/>
      <c r="AQ3" s="315"/>
      <c r="AR3" s="315"/>
      <c r="AS3" s="315"/>
      <c r="AT3" s="315"/>
      <c r="AU3" s="315"/>
      <c r="AV3" s="315"/>
      <c r="AW3" s="315"/>
      <c r="AX3" s="315"/>
      <c r="AY3" s="315"/>
      <c r="AZ3" s="315"/>
      <c r="BA3" s="315"/>
      <c r="BB3" s="315"/>
      <c r="BC3" s="315"/>
      <c r="BD3" s="315"/>
      <c r="BE3" s="316"/>
    </row>
    <row r="4" spans="2:57" ht="17.25" customHeight="1">
      <c r="B4" s="313"/>
      <c r="C4" s="314"/>
      <c r="D4" s="314"/>
      <c r="E4" s="314"/>
      <c r="F4" s="314"/>
      <c r="G4" s="315"/>
      <c r="H4" s="315"/>
      <c r="I4" s="315"/>
      <c r="J4" s="315"/>
      <c r="K4" s="315"/>
      <c r="L4" s="315"/>
      <c r="M4" s="315"/>
      <c r="N4" s="315"/>
      <c r="O4" s="315"/>
      <c r="P4" s="315"/>
      <c r="Q4" s="315"/>
      <c r="R4" s="315"/>
      <c r="S4" s="315"/>
      <c r="T4" s="315"/>
      <c r="U4" s="315"/>
      <c r="V4" s="315"/>
      <c r="W4" s="315"/>
      <c r="X4" s="315"/>
      <c r="Y4" s="315"/>
      <c r="Z4" s="315"/>
      <c r="AA4" s="315"/>
      <c r="AB4" s="315"/>
      <c r="AC4" s="315"/>
      <c r="AD4" s="315"/>
      <c r="AE4" s="315"/>
      <c r="AF4" s="315"/>
      <c r="AG4" s="315"/>
      <c r="AH4" s="315"/>
      <c r="AI4" s="315"/>
      <c r="AJ4" s="315"/>
      <c r="AK4" s="315"/>
      <c r="AL4" s="315"/>
      <c r="AM4" s="315"/>
      <c r="AN4" s="315"/>
      <c r="AO4" s="315"/>
      <c r="AP4" s="315"/>
      <c r="AQ4" s="315"/>
      <c r="AR4" s="315"/>
      <c r="AS4" s="315"/>
      <c r="AT4" s="315"/>
      <c r="AU4" s="315"/>
      <c r="AV4" s="315"/>
      <c r="AW4" s="315"/>
      <c r="AX4" s="315"/>
      <c r="AY4" s="315"/>
      <c r="AZ4" s="315"/>
      <c r="BA4" s="315"/>
      <c r="BB4" s="315"/>
      <c r="BC4" s="315"/>
      <c r="BD4" s="315"/>
      <c r="BE4" s="316"/>
    </row>
    <row r="5" spans="2:57" ht="17.25" customHeight="1">
      <c r="B5" s="313"/>
      <c r="C5" s="314"/>
      <c r="D5" s="314"/>
      <c r="E5" s="314"/>
      <c r="F5" s="314"/>
      <c r="G5" s="315"/>
      <c r="H5" s="315"/>
      <c r="I5" s="315"/>
      <c r="J5" s="315"/>
      <c r="K5" s="315"/>
      <c r="L5" s="315"/>
      <c r="M5" s="315"/>
      <c r="N5" s="315"/>
      <c r="O5" s="315"/>
      <c r="P5" s="315"/>
      <c r="Q5" s="315"/>
      <c r="R5" s="315"/>
      <c r="S5" s="315"/>
      <c r="T5" s="315"/>
      <c r="U5" s="315"/>
      <c r="V5" s="315"/>
      <c r="W5" s="315"/>
      <c r="X5" s="315"/>
      <c r="Y5" s="315"/>
      <c r="Z5" s="315"/>
      <c r="AA5" s="315"/>
      <c r="AB5" s="315"/>
      <c r="AC5" s="315"/>
      <c r="AD5" s="315"/>
      <c r="AE5" s="315"/>
      <c r="AF5" s="315"/>
      <c r="AG5" s="315"/>
      <c r="AH5" s="315"/>
      <c r="AI5" s="315"/>
      <c r="AJ5" s="315"/>
      <c r="AK5" s="315"/>
      <c r="AL5" s="315"/>
      <c r="AM5" s="315"/>
      <c r="AN5" s="315"/>
      <c r="AO5" s="315"/>
      <c r="AP5" s="315"/>
      <c r="AQ5" s="315"/>
      <c r="AR5" s="315"/>
      <c r="AS5" s="315"/>
      <c r="AT5" s="315"/>
      <c r="AU5" s="315"/>
      <c r="AV5" s="315"/>
      <c r="AW5" s="315"/>
      <c r="AX5" s="315"/>
      <c r="AY5" s="315"/>
      <c r="AZ5" s="315"/>
      <c r="BA5" s="315"/>
      <c r="BB5" s="315"/>
      <c r="BC5" s="315"/>
      <c r="BD5" s="315"/>
      <c r="BE5" s="316"/>
    </row>
    <row r="6" spans="2:57" ht="17.25" customHeight="1">
      <c r="B6" s="313"/>
      <c r="C6" s="314"/>
      <c r="D6" s="314"/>
      <c r="E6" s="314"/>
      <c r="F6" s="314"/>
      <c r="G6" s="315"/>
      <c r="H6" s="315"/>
      <c r="I6" s="315"/>
      <c r="J6" s="315"/>
      <c r="K6" s="315"/>
      <c r="L6" s="315"/>
      <c r="M6" s="315"/>
      <c r="N6" s="315"/>
      <c r="O6" s="315"/>
      <c r="P6" s="315"/>
      <c r="Q6" s="315"/>
      <c r="R6" s="315"/>
      <c r="S6" s="315"/>
      <c r="T6" s="315"/>
      <c r="U6" s="315"/>
      <c r="V6" s="315"/>
      <c r="W6" s="315"/>
      <c r="X6" s="315"/>
      <c r="Y6" s="315"/>
      <c r="Z6" s="315"/>
      <c r="AA6" s="315"/>
      <c r="AB6" s="315"/>
      <c r="AC6" s="315"/>
      <c r="AD6" s="315"/>
      <c r="AE6" s="315"/>
      <c r="AF6" s="315"/>
      <c r="AG6" s="315"/>
      <c r="AH6" s="315"/>
      <c r="AI6" s="315"/>
      <c r="AJ6" s="315"/>
      <c r="AK6" s="315"/>
      <c r="AL6" s="315"/>
      <c r="AM6" s="315"/>
      <c r="AN6" s="315"/>
      <c r="AO6" s="315"/>
      <c r="AP6" s="315"/>
      <c r="AQ6" s="315"/>
      <c r="AR6" s="315"/>
      <c r="AS6" s="315"/>
      <c r="AT6" s="315"/>
      <c r="AU6" s="315"/>
      <c r="AV6" s="315"/>
      <c r="AW6" s="315"/>
      <c r="AX6" s="315"/>
      <c r="AY6" s="315"/>
      <c r="AZ6" s="315"/>
      <c r="BA6" s="315"/>
      <c r="BB6" s="315"/>
      <c r="BC6" s="315"/>
      <c r="BD6" s="315"/>
      <c r="BE6" s="316"/>
    </row>
    <row r="7" spans="2:57" ht="17.100000000000001" customHeight="1">
      <c r="B7" s="313"/>
      <c r="C7" s="314"/>
      <c r="D7" s="314"/>
      <c r="E7" s="314"/>
      <c r="F7" s="314"/>
      <c r="G7" s="315"/>
      <c r="H7" s="315"/>
      <c r="I7" s="315"/>
      <c r="J7" s="315"/>
      <c r="K7" s="315"/>
      <c r="L7" s="315"/>
      <c r="M7" s="315"/>
      <c r="N7" s="315"/>
      <c r="O7" s="315"/>
      <c r="P7" s="315"/>
      <c r="Q7" s="315"/>
      <c r="R7" s="315"/>
      <c r="S7" s="315"/>
      <c r="T7" s="315"/>
      <c r="U7" s="315"/>
      <c r="V7" s="315"/>
      <c r="W7" s="315"/>
      <c r="X7" s="315"/>
      <c r="Y7" s="315"/>
      <c r="Z7" s="315"/>
      <c r="AA7" s="315"/>
      <c r="AB7" s="315"/>
      <c r="AC7" s="315"/>
      <c r="AD7" s="315"/>
      <c r="AE7" s="315"/>
      <c r="AF7" s="315"/>
      <c r="AG7" s="315"/>
      <c r="AH7" s="315"/>
      <c r="AI7" s="315"/>
      <c r="AJ7" s="315"/>
      <c r="AK7" s="315"/>
      <c r="AL7" s="315"/>
      <c r="AM7" s="315"/>
      <c r="AN7" s="315"/>
      <c r="AO7" s="315"/>
      <c r="AP7" s="315"/>
      <c r="AQ7" s="315"/>
      <c r="AR7" s="315"/>
      <c r="AS7" s="315"/>
      <c r="AT7" s="315"/>
      <c r="AU7" s="315"/>
      <c r="AV7" s="315"/>
      <c r="AW7" s="315"/>
      <c r="AX7" s="315"/>
      <c r="AY7" s="315"/>
      <c r="AZ7" s="315"/>
      <c r="BA7" s="315"/>
      <c r="BB7" s="315"/>
      <c r="BC7" s="315"/>
      <c r="BD7" s="315"/>
      <c r="BE7" s="316"/>
    </row>
    <row r="8" spans="2:57" ht="17.25" customHeight="1">
      <c r="B8" s="317" t="s">
        <v>3</v>
      </c>
      <c r="C8" s="318"/>
      <c r="D8" s="318"/>
      <c r="E8" s="318"/>
      <c r="F8" s="318"/>
      <c r="G8" s="318"/>
      <c r="H8" s="318"/>
      <c r="I8" s="318"/>
      <c r="J8" s="318"/>
      <c r="K8" s="318"/>
      <c r="L8" s="318"/>
      <c r="M8" s="318"/>
      <c r="N8" s="318"/>
      <c r="O8" s="318"/>
      <c r="P8" s="318"/>
      <c r="Q8" s="318"/>
      <c r="R8" s="318"/>
      <c r="S8" s="318"/>
      <c r="T8" s="318"/>
      <c r="U8" s="318"/>
      <c r="V8" s="318"/>
      <c r="W8" s="318"/>
      <c r="X8" s="318"/>
      <c r="Y8" s="318"/>
      <c r="Z8" s="318"/>
      <c r="AA8" s="318"/>
      <c r="AB8" s="318"/>
      <c r="AC8" s="318"/>
      <c r="AD8" s="318"/>
      <c r="AE8" s="318"/>
      <c r="AF8" s="318"/>
      <c r="AG8" s="318"/>
      <c r="AH8" s="318"/>
      <c r="AI8" s="318"/>
      <c r="AJ8" s="318"/>
      <c r="AK8" s="318"/>
      <c r="AL8" s="318"/>
      <c r="AM8" s="318"/>
      <c r="AN8" s="318"/>
      <c r="AO8" s="318"/>
      <c r="AP8" s="318"/>
      <c r="AQ8" s="318"/>
      <c r="AR8" s="318"/>
      <c r="AS8" s="318"/>
      <c r="AT8" s="318"/>
      <c r="AU8" s="318"/>
      <c r="AV8" s="318"/>
      <c r="AW8" s="318"/>
      <c r="AX8" s="318"/>
      <c r="AY8" s="318"/>
      <c r="AZ8" s="318"/>
      <c r="BA8" s="318"/>
      <c r="BB8" s="318"/>
      <c r="BC8" s="318"/>
      <c r="BD8" s="318"/>
      <c r="BE8" s="319"/>
    </row>
    <row r="9" spans="2:57" ht="18" customHeight="1">
      <c r="B9" s="340" t="s">
        <v>179</v>
      </c>
      <c r="C9" s="341"/>
      <c r="D9" s="341"/>
      <c r="E9" s="341"/>
      <c r="F9" s="341"/>
      <c r="G9" s="341"/>
      <c r="H9" s="341"/>
      <c r="I9" s="341"/>
      <c r="J9" s="341"/>
      <c r="K9" s="341"/>
      <c r="L9" s="341"/>
      <c r="M9" s="341"/>
      <c r="N9" s="341"/>
      <c r="O9" s="341"/>
      <c r="P9" s="341"/>
      <c r="Q9" s="341"/>
      <c r="R9" s="341"/>
      <c r="S9" s="341"/>
      <c r="T9" s="341"/>
      <c r="U9" s="341"/>
      <c r="V9" s="341"/>
      <c r="W9" s="341"/>
      <c r="X9" s="341"/>
      <c r="Y9" s="341"/>
      <c r="Z9" s="341"/>
      <c r="AA9" s="341"/>
      <c r="AB9" s="341"/>
      <c r="AC9" s="341"/>
      <c r="AD9" s="341"/>
      <c r="AE9" s="341"/>
      <c r="AF9" s="341"/>
      <c r="AG9" s="341"/>
      <c r="AH9" s="341"/>
      <c r="AI9" s="341"/>
      <c r="AJ9" s="341"/>
      <c r="AK9" s="341"/>
      <c r="AL9" s="341"/>
      <c r="AM9" s="341"/>
      <c r="AN9" s="341"/>
      <c r="AO9" s="341"/>
      <c r="AP9" s="341"/>
      <c r="AQ9" s="341"/>
      <c r="AR9" s="341"/>
      <c r="AS9" s="341"/>
      <c r="AT9" s="341"/>
      <c r="AU9" s="341"/>
      <c r="AV9" s="341"/>
      <c r="AW9" s="341"/>
      <c r="AX9" s="341"/>
      <c r="AY9" s="341"/>
      <c r="AZ9" s="341"/>
      <c r="BA9" s="341"/>
      <c r="BB9" s="341"/>
      <c r="BC9" s="341"/>
      <c r="BD9" s="341"/>
      <c r="BE9" s="342"/>
    </row>
    <row r="10" spans="2:57" ht="18" customHeight="1">
      <c r="B10" s="340"/>
      <c r="C10" s="341"/>
      <c r="D10" s="341"/>
      <c r="E10" s="341"/>
      <c r="F10" s="341"/>
      <c r="G10" s="341"/>
      <c r="H10" s="341"/>
      <c r="I10" s="341"/>
      <c r="J10" s="341"/>
      <c r="K10" s="341"/>
      <c r="L10" s="341"/>
      <c r="M10" s="341"/>
      <c r="N10" s="341"/>
      <c r="O10" s="341"/>
      <c r="P10" s="341"/>
      <c r="Q10" s="341"/>
      <c r="R10" s="341"/>
      <c r="S10" s="341"/>
      <c r="T10" s="341"/>
      <c r="U10" s="341"/>
      <c r="V10" s="341"/>
      <c r="W10" s="341"/>
      <c r="X10" s="341"/>
      <c r="Y10" s="341"/>
      <c r="Z10" s="341"/>
      <c r="AA10" s="341"/>
      <c r="AB10" s="341"/>
      <c r="AC10" s="341"/>
      <c r="AD10" s="341"/>
      <c r="AE10" s="341"/>
      <c r="AF10" s="341"/>
      <c r="AG10" s="341"/>
      <c r="AH10" s="341"/>
      <c r="AI10" s="341"/>
      <c r="AJ10" s="341"/>
      <c r="AK10" s="341"/>
      <c r="AL10" s="341"/>
      <c r="AM10" s="341"/>
      <c r="AN10" s="341"/>
      <c r="AO10" s="341"/>
      <c r="AP10" s="341"/>
      <c r="AQ10" s="341"/>
      <c r="AR10" s="341"/>
      <c r="AS10" s="341"/>
      <c r="AT10" s="341"/>
      <c r="AU10" s="341"/>
      <c r="AV10" s="341"/>
      <c r="AW10" s="341"/>
      <c r="AX10" s="341"/>
      <c r="AY10" s="341"/>
      <c r="AZ10" s="341"/>
      <c r="BA10" s="341"/>
      <c r="BB10" s="341"/>
      <c r="BC10" s="341"/>
      <c r="BD10" s="341"/>
      <c r="BE10" s="342"/>
    </row>
    <row r="11" spans="2:57" ht="18" customHeight="1">
      <c r="B11" s="340"/>
      <c r="C11" s="341"/>
      <c r="D11" s="341"/>
      <c r="E11" s="341"/>
      <c r="F11" s="341"/>
      <c r="G11" s="341"/>
      <c r="H11" s="341"/>
      <c r="I11" s="341"/>
      <c r="J11" s="341"/>
      <c r="K11" s="341"/>
      <c r="L11" s="341"/>
      <c r="M11" s="341"/>
      <c r="N11" s="341"/>
      <c r="O11" s="341"/>
      <c r="P11" s="341"/>
      <c r="Q11" s="341"/>
      <c r="R11" s="341"/>
      <c r="S11" s="341"/>
      <c r="T11" s="341"/>
      <c r="U11" s="341"/>
      <c r="V11" s="341"/>
      <c r="W11" s="341"/>
      <c r="X11" s="341"/>
      <c r="Y11" s="341"/>
      <c r="Z11" s="341"/>
      <c r="AA11" s="341"/>
      <c r="AB11" s="341"/>
      <c r="AC11" s="341"/>
      <c r="AD11" s="341"/>
      <c r="AE11" s="341"/>
      <c r="AF11" s="341"/>
      <c r="AG11" s="341"/>
      <c r="AH11" s="341"/>
      <c r="AI11" s="341"/>
      <c r="AJ11" s="341"/>
      <c r="AK11" s="341"/>
      <c r="AL11" s="341"/>
      <c r="AM11" s="341"/>
      <c r="AN11" s="341"/>
      <c r="AO11" s="341"/>
      <c r="AP11" s="341"/>
      <c r="AQ11" s="341"/>
      <c r="AR11" s="341"/>
      <c r="AS11" s="341"/>
      <c r="AT11" s="341"/>
      <c r="AU11" s="341"/>
      <c r="AV11" s="341"/>
      <c r="AW11" s="341"/>
      <c r="AX11" s="341"/>
      <c r="AY11" s="341"/>
      <c r="AZ11" s="341"/>
      <c r="BA11" s="341"/>
      <c r="BB11" s="341"/>
      <c r="BC11" s="341"/>
      <c r="BD11" s="341"/>
      <c r="BE11" s="342"/>
    </row>
    <row r="12" spans="2:57" ht="18" customHeight="1">
      <c r="B12" s="340"/>
      <c r="C12" s="341"/>
      <c r="D12" s="341"/>
      <c r="E12" s="341"/>
      <c r="F12" s="341"/>
      <c r="G12" s="341"/>
      <c r="H12" s="341"/>
      <c r="I12" s="341"/>
      <c r="J12" s="341"/>
      <c r="K12" s="341"/>
      <c r="L12" s="341"/>
      <c r="M12" s="341"/>
      <c r="N12" s="341"/>
      <c r="O12" s="341"/>
      <c r="P12" s="341"/>
      <c r="Q12" s="341"/>
      <c r="R12" s="341"/>
      <c r="S12" s="341"/>
      <c r="T12" s="341"/>
      <c r="U12" s="341"/>
      <c r="V12" s="341"/>
      <c r="W12" s="341"/>
      <c r="X12" s="341"/>
      <c r="Y12" s="341"/>
      <c r="Z12" s="341"/>
      <c r="AA12" s="341"/>
      <c r="AB12" s="341"/>
      <c r="AC12" s="341"/>
      <c r="AD12" s="341"/>
      <c r="AE12" s="341"/>
      <c r="AF12" s="341"/>
      <c r="AG12" s="341"/>
      <c r="AH12" s="341"/>
      <c r="AI12" s="341"/>
      <c r="AJ12" s="341"/>
      <c r="AK12" s="341"/>
      <c r="AL12" s="341"/>
      <c r="AM12" s="341"/>
      <c r="AN12" s="341"/>
      <c r="AO12" s="341"/>
      <c r="AP12" s="341"/>
      <c r="AQ12" s="341"/>
      <c r="AR12" s="341"/>
      <c r="AS12" s="341"/>
      <c r="AT12" s="341"/>
      <c r="AU12" s="341"/>
      <c r="AV12" s="341"/>
      <c r="AW12" s="341"/>
      <c r="AX12" s="341"/>
      <c r="AY12" s="341"/>
      <c r="AZ12" s="341"/>
      <c r="BA12" s="341"/>
      <c r="BB12" s="341"/>
      <c r="BC12" s="341"/>
      <c r="BD12" s="341"/>
      <c r="BE12" s="342"/>
    </row>
    <row r="13" spans="2:57" ht="18" customHeight="1">
      <c r="B13" s="340"/>
      <c r="C13" s="341"/>
      <c r="D13" s="341"/>
      <c r="E13" s="341"/>
      <c r="F13" s="341"/>
      <c r="G13" s="341"/>
      <c r="H13" s="341"/>
      <c r="I13" s="341"/>
      <c r="J13" s="341"/>
      <c r="K13" s="341"/>
      <c r="L13" s="341"/>
      <c r="M13" s="341"/>
      <c r="N13" s="341"/>
      <c r="O13" s="341"/>
      <c r="P13" s="341"/>
      <c r="Q13" s="341"/>
      <c r="R13" s="341"/>
      <c r="S13" s="341"/>
      <c r="T13" s="341"/>
      <c r="U13" s="341"/>
      <c r="V13" s="341"/>
      <c r="W13" s="341"/>
      <c r="X13" s="341"/>
      <c r="Y13" s="341"/>
      <c r="Z13" s="341"/>
      <c r="AA13" s="341"/>
      <c r="AB13" s="341"/>
      <c r="AC13" s="341"/>
      <c r="AD13" s="341"/>
      <c r="AE13" s="341"/>
      <c r="AF13" s="341"/>
      <c r="AG13" s="341"/>
      <c r="AH13" s="341"/>
      <c r="AI13" s="341"/>
      <c r="AJ13" s="341"/>
      <c r="AK13" s="341"/>
      <c r="AL13" s="341"/>
      <c r="AM13" s="341"/>
      <c r="AN13" s="341"/>
      <c r="AO13" s="341"/>
      <c r="AP13" s="341"/>
      <c r="AQ13" s="341"/>
      <c r="AR13" s="341"/>
      <c r="AS13" s="341"/>
      <c r="AT13" s="341"/>
      <c r="AU13" s="341"/>
      <c r="AV13" s="341"/>
      <c r="AW13" s="341"/>
      <c r="AX13" s="341"/>
      <c r="AY13" s="341"/>
      <c r="AZ13" s="341"/>
      <c r="BA13" s="341"/>
      <c r="BB13" s="341"/>
      <c r="BC13" s="341"/>
      <c r="BD13" s="341"/>
      <c r="BE13" s="342"/>
    </row>
    <row r="14" spans="2:57" ht="18" customHeight="1">
      <c r="B14" s="340"/>
      <c r="C14" s="341"/>
      <c r="D14" s="341"/>
      <c r="E14" s="341"/>
      <c r="F14" s="341"/>
      <c r="G14" s="341"/>
      <c r="H14" s="341"/>
      <c r="I14" s="341"/>
      <c r="J14" s="341"/>
      <c r="K14" s="341"/>
      <c r="L14" s="341"/>
      <c r="M14" s="341"/>
      <c r="N14" s="341"/>
      <c r="O14" s="341"/>
      <c r="P14" s="341"/>
      <c r="Q14" s="341"/>
      <c r="R14" s="341"/>
      <c r="S14" s="341"/>
      <c r="T14" s="341"/>
      <c r="U14" s="341"/>
      <c r="V14" s="341"/>
      <c r="W14" s="341"/>
      <c r="X14" s="341"/>
      <c r="Y14" s="341"/>
      <c r="Z14" s="341"/>
      <c r="AA14" s="341"/>
      <c r="AB14" s="341"/>
      <c r="AC14" s="341"/>
      <c r="AD14" s="341"/>
      <c r="AE14" s="341"/>
      <c r="AF14" s="341"/>
      <c r="AG14" s="341"/>
      <c r="AH14" s="341"/>
      <c r="AI14" s="341"/>
      <c r="AJ14" s="341"/>
      <c r="AK14" s="341"/>
      <c r="AL14" s="341"/>
      <c r="AM14" s="341"/>
      <c r="AN14" s="341"/>
      <c r="AO14" s="341"/>
      <c r="AP14" s="341"/>
      <c r="AQ14" s="341"/>
      <c r="AR14" s="341"/>
      <c r="AS14" s="341"/>
      <c r="AT14" s="341"/>
      <c r="AU14" s="341"/>
      <c r="AV14" s="341"/>
      <c r="AW14" s="341"/>
      <c r="AX14" s="341"/>
      <c r="AY14" s="341"/>
      <c r="AZ14" s="341"/>
      <c r="BA14" s="341"/>
      <c r="BB14" s="341"/>
      <c r="BC14" s="341"/>
      <c r="BD14" s="341"/>
      <c r="BE14" s="342"/>
    </row>
    <row r="15" spans="2:57" ht="18" customHeight="1">
      <c r="B15" s="340"/>
      <c r="C15" s="341"/>
      <c r="D15" s="341"/>
      <c r="E15" s="341"/>
      <c r="F15" s="341"/>
      <c r="G15" s="341"/>
      <c r="H15" s="341"/>
      <c r="I15" s="341"/>
      <c r="J15" s="341"/>
      <c r="K15" s="341"/>
      <c r="L15" s="341"/>
      <c r="M15" s="341"/>
      <c r="N15" s="341"/>
      <c r="O15" s="341"/>
      <c r="P15" s="341"/>
      <c r="Q15" s="341"/>
      <c r="R15" s="341"/>
      <c r="S15" s="341"/>
      <c r="T15" s="341"/>
      <c r="U15" s="341"/>
      <c r="V15" s="341"/>
      <c r="W15" s="341"/>
      <c r="X15" s="341"/>
      <c r="Y15" s="341"/>
      <c r="Z15" s="341"/>
      <c r="AA15" s="341"/>
      <c r="AB15" s="341"/>
      <c r="AC15" s="341"/>
      <c r="AD15" s="341"/>
      <c r="AE15" s="341"/>
      <c r="AF15" s="341"/>
      <c r="AG15" s="341"/>
      <c r="AH15" s="341"/>
      <c r="AI15" s="341"/>
      <c r="AJ15" s="341"/>
      <c r="AK15" s="341"/>
      <c r="AL15" s="341"/>
      <c r="AM15" s="341"/>
      <c r="AN15" s="341"/>
      <c r="AO15" s="341"/>
      <c r="AP15" s="341"/>
      <c r="AQ15" s="341"/>
      <c r="AR15" s="341"/>
      <c r="AS15" s="341"/>
      <c r="AT15" s="341"/>
      <c r="AU15" s="341"/>
      <c r="AV15" s="341"/>
      <c r="AW15" s="341"/>
      <c r="AX15" s="341"/>
      <c r="AY15" s="341"/>
      <c r="AZ15" s="341"/>
      <c r="BA15" s="341"/>
      <c r="BB15" s="341"/>
      <c r="BC15" s="341"/>
      <c r="BD15" s="341"/>
      <c r="BE15" s="342"/>
    </row>
    <row r="16" spans="2:57" ht="18" customHeight="1">
      <c r="B16" s="340"/>
      <c r="C16" s="341"/>
      <c r="D16" s="341"/>
      <c r="E16" s="341"/>
      <c r="F16" s="341"/>
      <c r="G16" s="341"/>
      <c r="H16" s="341"/>
      <c r="I16" s="341"/>
      <c r="J16" s="341"/>
      <c r="K16" s="341"/>
      <c r="L16" s="341"/>
      <c r="M16" s="341"/>
      <c r="N16" s="341"/>
      <c r="O16" s="341"/>
      <c r="P16" s="341"/>
      <c r="Q16" s="341"/>
      <c r="R16" s="341"/>
      <c r="S16" s="341"/>
      <c r="T16" s="341"/>
      <c r="U16" s="341"/>
      <c r="V16" s="341"/>
      <c r="W16" s="341"/>
      <c r="X16" s="341"/>
      <c r="Y16" s="341"/>
      <c r="Z16" s="341"/>
      <c r="AA16" s="341"/>
      <c r="AB16" s="341"/>
      <c r="AC16" s="341"/>
      <c r="AD16" s="341"/>
      <c r="AE16" s="341"/>
      <c r="AF16" s="341"/>
      <c r="AG16" s="341"/>
      <c r="AH16" s="341"/>
      <c r="AI16" s="341"/>
      <c r="AJ16" s="341"/>
      <c r="AK16" s="341"/>
      <c r="AL16" s="341"/>
      <c r="AM16" s="341"/>
      <c r="AN16" s="341"/>
      <c r="AO16" s="341"/>
      <c r="AP16" s="341"/>
      <c r="AQ16" s="341"/>
      <c r="AR16" s="341"/>
      <c r="AS16" s="341"/>
      <c r="AT16" s="341"/>
      <c r="AU16" s="341"/>
      <c r="AV16" s="341"/>
      <c r="AW16" s="341"/>
      <c r="AX16" s="341"/>
      <c r="AY16" s="341"/>
      <c r="AZ16" s="341"/>
      <c r="BA16" s="341"/>
      <c r="BB16" s="341"/>
      <c r="BC16" s="341"/>
      <c r="BD16" s="341"/>
      <c r="BE16" s="342"/>
    </row>
    <row r="17" spans="2:57" ht="18" customHeight="1">
      <c r="B17" s="340"/>
      <c r="C17" s="341"/>
      <c r="D17" s="341"/>
      <c r="E17" s="341"/>
      <c r="F17" s="341"/>
      <c r="G17" s="341"/>
      <c r="H17" s="341"/>
      <c r="I17" s="341"/>
      <c r="J17" s="341"/>
      <c r="K17" s="341"/>
      <c r="L17" s="341"/>
      <c r="M17" s="341"/>
      <c r="N17" s="341"/>
      <c r="O17" s="341"/>
      <c r="P17" s="341"/>
      <c r="Q17" s="341"/>
      <c r="R17" s="341"/>
      <c r="S17" s="341"/>
      <c r="T17" s="341"/>
      <c r="U17" s="341"/>
      <c r="V17" s="341"/>
      <c r="W17" s="341"/>
      <c r="X17" s="341"/>
      <c r="Y17" s="341"/>
      <c r="Z17" s="341"/>
      <c r="AA17" s="341"/>
      <c r="AB17" s="341"/>
      <c r="AC17" s="341"/>
      <c r="AD17" s="341"/>
      <c r="AE17" s="341"/>
      <c r="AF17" s="341"/>
      <c r="AG17" s="341"/>
      <c r="AH17" s="341"/>
      <c r="AI17" s="341"/>
      <c r="AJ17" s="341"/>
      <c r="AK17" s="341"/>
      <c r="AL17" s="341"/>
      <c r="AM17" s="341"/>
      <c r="AN17" s="341"/>
      <c r="AO17" s="341"/>
      <c r="AP17" s="341"/>
      <c r="AQ17" s="341"/>
      <c r="AR17" s="341"/>
      <c r="AS17" s="341"/>
      <c r="AT17" s="341"/>
      <c r="AU17" s="341"/>
      <c r="AV17" s="341"/>
      <c r="AW17" s="341"/>
      <c r="AX17" s="341"/>
      <c r="AY17" s="341"/>
      <c r="AZ17" s="341"/>
      <c r="BA17" s="341"/>
      <c r="BB17" s="341"/>
      <c r="BC17" s="341"/>
      <c r="BD17" s="341"/>
      <c r="BE17" s="342"/>
    </row>
    <row r="18" spans="2:57" ht="18" customHeight="1">
      <c r="B18" s="340"/>
      <c r="C18" s="341"/>
      <c r="D18" s="341"/>
      <c r="E18" s="341"/>
      <c r="F18" s="341"/>
      <c r="G18" s="341"/>
      <c r="H18" s="341"/>
      <c r="I18" s="341"/>
      <c r="J18" s="341"/>
      <c r="K18" s="341"/>
      <c r="L18" s="341"/>
      <c r="M18" s="341"/>
      <c r="N18" s="341"/>
      <c r="O18" s="341"/>
      <c r="P18" s="341"/>
      <c r="Q18" s="341"/>
      <c r="R18" s="341"/>
      <c r="S18" s="341"/>
      <c r="T18" s="341"/>
      <c r="U18" s="341"/>
      <c r="V18" s="341"/>
      <c r="W18" s="341"/>
      <c r="X18" s="341"/>
      <c r="Y18" s="341"/>
      <c r="Z18" s="341"/>
      <c r="AA18" s="341"/>
      <c r="AB18" s="341"/>
      <c r="AC18" s="341"/>
      <c r="AD18" s="341"/>
      <c r="AE18" s="341"/>
      <c r="AF18" s="341"/>
      <c r="AG18" s="341"/>
      <c r="AH18" s="341"/>
      <c r="AI18" s="341"/>
      <c r="AJ18" s="341"/>
      <c r="AK18" s="341"/>
      <c r="AL18" s="341"/>
      <c r="AM18" s="341"/>
      <c r="AN18" s="341"/>
      <c r="AO18" s="341"/>
      <c r="AP18" s="341"/>
      <c r="AQ18" s="341"/>
      <c r="AR18" s="341"/>
      <c r="AS18" s="341"/>
      <c r="AT18" s="341"/>
      <c r="AU18" s="341"/>
      <c r="AV18" s="341"/>
      <c r="AW18" s="341"/>
      <c r="AX18" s="341"/>
      <c r="AY18" s="341"/>
      <c r="AZ18" s="341"/>
      <c r="BA18" s="341"/>
      <c r="BB18" s="341"/>
      <c r="BC18" s="341"/>
      <c r="BD18" s="341"/>
      <c r="BE18" s="342"/>
    </row>
    <row r="19" spans="2:57" ht="18" customHeight="1">
      <c r="B19" s="340"/>
      <c r="C19" s="341"/>
      <c r="D19" s="341"/>
      <c r="E19" s="341"/>
      <c r="F19" s="341"/>
      <c r="G19" s="341"/>
      <c r="H19" s="341"/>
      <c r="I19" s="341"/>
      <c r="J19" s="341"/>
      <c r="K19" s="341"/>
      <c r="L19" s="341"/>
      <c r="M19" s="341"/>
      <c r="N19" s="341"/>
      <c r="O19" s="341"/>
      <c r="P19" s="341"/>
      <c r="Q19" s="341"/>
      <c r="R19" s="341"/>
      <c r="S19" s="341"/>
      <c r="T19" s="341"/>
      <c r="U19" s="341"/>
      <c r="V19" s="341"/>
      <c r="W19" s="341"/>
      <c r="X19" s="341"/>
      <c r="Y19" s="341"/>
      <c r="Z19" s="341"/>
      <c r="AA19" s="341"/>
      <c r="AB19" s="341"/>
      <c r="AC19" s="341"/>
      <c r="AD19" s="341"/>
      <c r="AE19" s="341"/>
      <c r="AF19" s="341"/>
      <c r="AG19" s="341"/>
      <c r="AH19" s="341"/>
      <c r="AI19" s="341"/>
      <c r="AJ19" s="341"/>
      <c r="AK19" s="341"/>
      <c r="AL19" s="341"/>
      <c r="AM19" s="341"/>
      <c r="AN19" s="341"/>
      <c r="AO19" s="341"/>
      <c r="AP19" s="341"/>
      <c r="AQ19" s="341"/>
      <c r="AR19" s="341"/>
      <c r="AS19" s="341"/>
      <c r="AT19" s="341"/>
      <c r="AU19" s="341"/>
      <c r="AV19" s="341"/>
      <c r="AW19" s="341"/>
      <c r="AX19" s="341"/>
      <c r="AY19" s="341"/>
      <c r="AZ19" s="341"/>
      <c r="BA19" s="341"/>
      <c r="BB19" s="341"/>
      <c r="BC19" s="341"/>
      <c r="BD19" s="341"/>
      <c r="BE19" s="342"/>
    </row>
    <row r="20" spans="2:57" ht="51.6" customHeight="1" thickBot="1">
      <c r="B20" s="343" t="s">
        <v>180</v>
      </c>
      <c r="C20" s="344"/>
      <c r="D20" s="344"/>
      <c r="E20" s="344"/>
      <c r="F20" s="344"/>
      <c r="G20" s="344"/>
      <c r="H20" s="344"/>
      <c r="I20" s="344"/>
      <c r="J20" s="344"/>
      <c r="K20" s="344"/>
      <c r="L20" s="344"/>
      <c r="M20" s="344"/>
      <c r="N20" s="344"/>
      <c r="O20" s="344"/>
      <c r="P20" s="344"/>
      <c r="Q20" s="344"/>
      <c r="R20" s="344"/>
      <c r="S20" s="344"/>
      <c r="T20" s="344"/>
      <c r="U20" s="344"/>
      <c r="V20" s="344"/>
      <c r="W20" s="344"/>
      <c r="X20" s="344"/>
      <c r="Y20" s="344"/>
      <c r="Z20" s="344"/>
      <c r="AA20" s="344"/>
      <c r="AB20" s="344"/>
      <c r="AC20" s="344"/>
      <c r="AD20" s="344"/>
      <c r="AE20" s="344"/>
      <c r="AF20" s="344"/>
      <c r="AG20" s="344"/>
      <c r="AH20" s="344"/>
      <c r="AI20" s="344"/>
      <c r="AJ20" s="344"/>
      <c r="AK20" s="344"/>
      <c r="AL20" s="344"/>
      <c r="AM20" s="344"/>
      <c r="AN20" s="344"/>
      <c r="AO20" s="344"/>
      <c r="AP20" s="344"/>
      <c r="AQ20" s="344"/>
      <c r="AR20" s="344"/>
      <c r="AS20" s="344"/>
      <c r="AT20" s="344"/>
      <c r="AU20" s="344"/>
      <c r="AV20" s="344"/>
      <c r="AW20" s="344"/>
      <c r="AX20" s="344"/>
      <c r="AY20" s="344"/>
      <c r="AZ20" s="344"/>
      <c r="BA20" s="344"/>
      <c r="BB20" s="344"/>
      <c r="BC20" s="344"/>
      <c r="BD20" s="344"/>
      <c r="BE20" s="345"/>
    </row>
    <row r="21" spans="2:57" ht="31.5" customHeight="1" thickTop="1" thickBot="1">
      <c r="B21" s="346" t="s">
        <v>4</v>
      </c>
      <c r="C21" s="347"/>
      <c r="D21" s="347"/>
      <c r="E21" s="347"/>
      <c r="F21" s="347"/>
      <c r="G21" s="348" t="s">
        <v>5</v>
      </c>
      <c r="H21" s="348"/>
      <c r="I21" s="348"/>
      <c r="J21" s="348"/>
      <c r="K21" s="348"/>
      <c r="L21" s="348"/>
      <c r="M21" s="348"/>
      <c r="N21" s="348"/>
      <c r="O21" s="348"/>
      <c r="P21" s="348"/>
      <c r="Q21" s="348"/>
      <c r="R21" s="348"/>
      <c r="S21" s="348"/>
      <c r="T21" s="348"/>
      <c r="U21" s="348"/>
      <c r="V21" s="348"/>
      <c r="W21" s="348"/>
      <c r="X21" s="348"/>
      <c r="Y21" s="348"/>
      <c r="Z21" s="348"/>
      <c r="AA21" s="348"/>
      <c r="AB21" s="348"/>
      <c r="AC21" s="348"/>
      <c r="AD21" s="348"/>
      <c r="AE21" s="348"/>
      <c r="AF21" s="348"/>
      <c r="AG21" s="348"/>
      <c r="AH21" s="348"/>
      <c r="AI21" s="348"/>
      <c r="AJ21" s="348"/>
      <c r="AK21" s="348"/>
      <c r="AL21" s="348"/>
      <c r="AM21" s="349" t="s">
        <v>6</v>
      </c>
      <c r="AN21" s="350"/>
      <c r="AO21" s="350"/>
      <c r="AP21" s="350"/>
      <c r="AQ21" s="350"/>
      <c r="AR21" s="351"/>
      <c r="AS21" s="352">
        <v>2026</v>
      </c>
      <c r="AT21" s="353"/>
      <c r="AU21" s="353"/>
      <c r="AV21" s="2" t="s">
        <v>7</v>
      </c>
      <c r="AW21" s="353"/>
      <c r="AX21" s="353"/>
      <c r="AY21" s="2" t="s">
        <v>8</v>
      </c>
      <c r="AZ21" s="353"/>
      <c r="BA21" s="353"/>
      <c r="BB21" s="2" t="s">
        <v>9</v>
      </c>
      <c r="BC21" s="3" t="s">
        <v>10</v>
      </c>
      <c r="BD21" s="2"/>
      <c r="BE21" s="4" t="s">
        <v>11</v>
      </c>
    </row>
    <row r="22" spans="2:57" ht="21.75" customHeight="1" thickTop="1">
      <c r="B22" s="320" t="s">
        <v>12</v>
      </c>
      <c r="C22" s="321"/>
      <c r="D22" s="321"/>
      <c r="E22" s="321"/>
      <c r="F22" s="322"/>
      <c r="G22" s="323"/>
      <c r="H22" s="324"/>
      <c r="I22" s="324"/>
      <c r="J22" s="324"/>
      <c r="K22" s="324"/>
      <c r="L22" s="324"/>
      <c r="M22" s="324"/>
      <c r="N22" s="324"/>
      <c r="O22" s="324"/>
      <c r="P22" s="324"/>
      <c r="Q22" s="324"/>
      <c r="R22" s="324"/>
      <c r="S22" s="324"/>
      <c r="T22" s="324"/>
      <c r="U22" s="324"/>
      <c r="V22" s="324"/>
      <c r="W22" s="324"/>
      <c r="X22" s="324"/>
      <c r="Y22" s="324"/>
      <c r="Z22" s="324"/>
      <c r="AA22" s="324"/>
      <c r="AB22" s="324"/>
      <c r="AC22" s="325"/>
      <c r="AD22" s="326" t="s">
        <v>12</v>
      </c>
      <c r="AE22" s="321"/>
      <c r="AF22" s="321"/>
      <c r="AG22" s="322"/>
      <c r="AH22" s="327"/>
      <c r="AI22" s="328"/>
      <c r="AJ22" s="328"/>
      <c r="AK22" s="328"/>
      <c r="AL22" s="328"/>
      <c r="AM22" s="328"/>
      <c r="AN22" s="328"/>
      <c r="AO22" s="328"/>
      <c r="AP22" s="328"/>
      <c r="AQ22" s="328"/>
      <c r="AR22" s="328"/>
      <c r="AS22" s="328"/>
      <c r="AT22" s="328"/>
      <c r="AU22" s="328"/>
      <c r="AV22" s="328"/>
      <c r="AW22" s="328"/>
      <c r="AX22" s="328"/>
      <c r="AY22" s="328"/>
      <c r="AZ22" s="328"/>
      <c r="BA22" s="328"/>
      <c r="BB22" s="328"/>
      <c r="BC22" s="328"/>
      <c r="BD22" s="328"/>
      <c r="BE22" s="329"/>
    </row>
    <row r="23" spans="2:57" ht="21.75" customHeight="1">
      <c r="B23" s="330" t="s">
        <v>13</v>
      </c>
      <c r="C23" s="331"/>
      <c r="D23" s="331"/>
      <c r="E23" s="331"/>
      <c r="F23" s="332"/>
      <c r="G23" s="333"/>
      <c r="H23" s="334"/>
      <c r="I23" s="334"/>
      <c r="J23" s="334"/>
      <c r="K23" s="334"/>
      <c r="L23" s="334"/>
      <c r="M23" s="334"/>
      <c r="N23" s="334"/>
      <c r="O23" s="334"/>
      <c r="P23" s="334"/>
      <c r="Q23" s="334"/>
      <c r="R23" s="334"/>
      <c r="S23" s="334"/>
      <c r="T23" s="334"/>
      <c r="U23" s="334"/>
      <c r="V23" s="334"/>
      <c r="W23" s="334"/>
      <c r="X23" s="334"/>
      <c r="Y23" s="334"/>
      <c r="Z23" s="334"/>
      <c r="AA23" s="334"/>
      <c r="AB23" s="334"/>
      <c r="AC23" s="335"/>
      <c r="AD23" s="336" t="s">
        <v>14</v>
      </c>
      <c r="AE23" s="331"/>
      <c r="AF23" s="331"/>
      <c r="AG23" s="332"/>
      <c r="AH23" s="337"/>
      <c r="AI23" s="338"/>
      <c r="AJ23" s="338"/>
      <c r="AK23" s="338"/>
      <c r="AL23" s="338"/>
      <c r="AM23" s="338"/>
      <c r="AN23" s="338"/>
      <c r="AO23" s="338"/>
      <c r="AP23" s="338"/>
      <c r="AQ23" s="338"/>
      <c r="AR23" s="338"/>
      <c r="AS23" s="338"/>
      <c r="AT23" s="338"/>
      <c r="AU23" s="338"/>
      <c r="AV23" s="338"/>
      <c r="AW23" s="338"/>
      <c r="AX23" s="338"/>
      <c r="AY23" s="338"/>
      <c r="AZ23" s="338"/>
      <c r="BA23" s="338"/>
      <c r="BB23" s="338"/>
      <c r="BC23" s="338"/>
      <c r="BD23" s="338"/>
      <c r="BE23" s="339"/>
    </row>
    <row r="24" spans="2:57" ht="21.75" customHeight="1">
      <c r="B24" s="300" t="s">
        <v>15</v>
      </c>
      <c r="C24" s="301"/>
      <c r="D24" s="301"/>
      <c r="E24" s="301"/>
      <c r="F24" s="301"/>
      <c r="G24" s="5" t="s">
        <v>16</v>
      </c>
      <c r="H24" s="302"/>
      <c r="I24" s="302"/>
      <c r="J24" s="302"/>
      <c r="K24" s="34" t="s">
        <v>17</v>
      </c>
      <c r="L24" s="302"/>
      <c r="M24" s="302"/>
      <c r="N24" s="302"/>
      <c r="O24" s="302"/>
      <c r="P24" s="302"/>
      <c r="Q24" s="302"/>
      <c r="R24" s="302"/>
      <c r="S24" s="302"/>
      <c r="T24" s="302"/>
      <c r="U24" s="302"/>
      <c r="V24" s="302"/>
      <c r="W24" s="302"/>
      <c r="X24" s="302"/>
      <c r="Y24" s="302"/>
      <c r="Z24" s="302"/>
      <c r="AA24" s="302"/>
      <c r="AB24" s="302"/>
      <c r="AC24" s="302"/>
      <c r="AD24" s="302"/>
      <c r="AE24" s="302"/>
      <c r="AF24" s="302"/>
      <c r="AG24" s="302"/>
      <c r="AH24" s="302"/>
      <c r="AI24" s="302"/>
      <c r="AJ24" s="302"/>
      <c r="AK24" s="302"/>
      <c r="AL24" s="302"/>
      <c r="AM24" s="302"/>
      <c r="AN24" s="302"/>
      <c r="AO24" s="302"/>
      <c r="AP24" s="302"/>
      <c r="AQ24" s="302"/>
      <c r="AR24" s="302"/>
      <c r="AS24" s="302"/>
      <c r="AT24" s="302"/>
      <c r="AU24" s="302"/>
      <c r="AV24" s="302"/>
      <c r="AW24" s="302"/>
      <c r="AX24" s="302"/>
      <c r="AY24" s="302"/>
      <c r="AZ24" s="302"/>
      <c r="BA24" s="302"/>
      <c r="BB24" s="302"/>
      <c r="BC24" s="302"/>
      <c r="BD24" s="302"/>
      <c r="BE24" s="303"/>
    </row>
    <row r="25" spans="2:57" ht="21.75" customHeight="1">
      <c r="B25" s="300"/>
      <c r="C25" s="301"/>
      <c r="D25" s="301"/>
      <c r="E25" s="301"/>
      <c r="F25" s="301"/>
      <c r="G25" s="304"/>
      <c r="H25" s="305"/>
      <c r="I25" s="305"/>
      <c r="J25" s="305"/>
      <c r="K25" s="305"/>
      <c r="L25" s="305"/>
      <c r="M25" s="305"/>
      <c r="N25" s="305"/>
      <c r="O25" s="305"/>
      <c r="P25" s="305"/>
      <c r="Q25" s="305"/>
      <c r="R25" s="305"/>
      <c r="S25" s="305"/>
      <c r="T25" s="305"/>
      <c r="U25" s="305"/>
      <c r="V25" s="305"/>
      <c r="W25" s="305"/>
      <c r="X25" s="305"/>
      <c r="Y25" s="305"/>
      <c r="Z25" s="305"/>
      <c r="AA25" s="305"/>
      <c r="AB25" s="305"/>
      <c r="AC25" s="305"/>
      <c r="AD25" s="305"/>
      <c r="AE25" s="305"/>
      <c r="AF25" s="305"/>
      <c r="AG25" s="305"/>
      <c r="AH25" s="305"/>
      <c r="AI25" s="305"/>
      <c r="AJ25" s="305"/>
      <c r="AK25" s="305"/>
      <c r="AL25" s="305"/>
      <c r="AM25" s="305"/>
      <c r="AN25" s="305"/>
      <c r="AO25" s="305"/>
      <c r="AP25" s="305"/>
      <c r="AQ25" s="305"/>
      <c r="AR25" s="305"/>
      <c r="AS25" s="305"/>
      <c r="AT25" s="305"/>
      <c r="AU25" s="305"/>
      <c r="AV25" s="305"/>
      <c r="AW25" s="305"/>
      <c r="AX25" s="305"/>
      <c r="AY25" s="305"/>
      <c r="AZ25" s="305"/>
      <c r="BA25" s="305"/>
      <c r="BB25" s="305"/>
      <c r="BC25" s="305"/>
      <c r="BD25" s="305"/>
      <c r="BE25" s="306"/>
    </row>
    <row r="26" spans="2:57" ht="23.1" customHeight="1">
      <c r="B26" s="307" t="s">
        <v>18</v>
      </c>
      <c r="C26" s="308"/>
      <c r="D26" s="308"/>
      <c r="E26" s="308"/>
      <c r="F26" s="309"/>
      <c r="G26" s="6" t="s">
        <v>19</v>
      </c>
      <c r="H26" s="298"/>
      <c r="I26" s="298"/>
      <c r="J26" s="298"/>
      <c r="K26" s="298"/>
      <c r="L26" s="34" t="s">
        <v>20</v>
      </c>
      <c r="M26" s="34" t="s">
        <v>17</v>
      </c>
      <c r="N26" s="298"/>
      <c r="O26" s="298"/>
      <c r="P26" s="298"/>
      <c r="Q26" s="298"/>
      <c r="R26" s="34" t="s">
        <v>17</v>
      </c>
      <c r="S26" s="298"/>
      <c r="T26" s="298"/>
      <c r="U26" s="298"/>
      <c r="V26" s="298"/>
      <c r="W26" s="298"/>
      <c r="X26" s="298"/>
      <c r="Y26" s="298"/>
      <c r="Z26" s="298"/>
      <c r="AA26" s="298"/>
      <c r="AB26" s="298"/>
      <c r="AC26" s="299"/>
      <c r="AD26" s="71" t="s">
        <v>21</v>
      </c>
      <c r="AE26" s="72"/>
      <c r="AF26" s="72"/>
      <c r="AG26" s="73"/>
      <c r="AH26" s="284"/>
      <c r="AI26" s="285"/>
      <c r="AJ26" s="285"/>
      <c r="AK26" s="285"/>
      <c r="AL26" s="285"/>
      <c r="AM26" s="285"/>
      <c r="AN26" s="285"/>
      <c r="AO26" s="285"/>
      <c r="AP26" s="285"/>
      <c r="AQ26" s="285"/>
      <c r="AR26" s="286"/>
      <c r="AS26" s="290" t="s">
        <v>22</v>
      </c>
      <c r="AT26" s="290"/>
      <c r="AU26" s="292"/>
      <c r="AV26" s="290"/>
      <c r="AW26" s="290"/>
      <c r="AX26" s="290"/>
      <c r="AY26" s="290"/>
      <c r="AZ26" s="290"/>
      <c r="BA26" s="290"/>
      <c r="BB26" s="290"/>
      <c r="BC26" s="290"/>
      <c r="BD26" s="290"/>
      <c r="BE26" s="293"/>
    </row>
    <row r="27" spans="2:57" ht="23.1" customHeight="1" thickBot="1">
      <c r="B27" s="296" t="s">
        <v>23</v>
      </c>
      <c r="C27" s="297"/>
      <c r="D27" s="297"/>
      <c r="E27" s="297"/>
      <c r="F27" s="297"/>
      <c r="G27" s="7" t="s">
        <v>19</v>
      </c>
      <c r="H27" s="298"/>
      <c r="I27" s="298"/>
      <c r="J27" s="298"/>
      <c r="K27" s="298"/>
      <c r="L27" s="34" t="s">
        <v>20</v>
      </c>
      <c r="M27" s="34" t="s">
        <v>17</v>
      </c>
      <c r="N27" s="298"/>
      <c r="O27" s="298"/>
      <c r="P27" s="298"/>
      <c r="Q27" s="298"/>
      <c r="R27" s="34" t="s">
        <v>17</v>
      </c>
      <c r="S27" s="298"/>
      <c r="T27" s="298"/>
      <c r="U27" s="298"/>
      <c r="V27" s="298"/>
      <c r="W27" s="298"/>
      <c r="X27" s="298"/>
      <c r="Y27" s="298"/>
      <c r="Z27" s="298"/>
      <c r="AA27" s="298"/>
      <c r="AB27" s="298"/>
      <c r="AC27" s="299"/>
      <c r="AD27" s="92"/>
      <c r="AE27" s="93"/>
      <c r="AF27" s="93"/>
      <c r="AG27" s="94"/>
      <c r="AH27" s="287"/>
      <c r="AI27" s="288"/>
      <c r="AJ27" s="288"/>
      <c r="AK27" s="288"/>
      <c r="AL27" s="288"/>
      <c r="AM27" s="288"/>
      <c r="AN27" s="288"/>
      <c r="AO27" s="288"/>
      <c r="AP27" s="288"/>
      <c r="AQ27" s="288"/>
      <c r="AR27" s="289"/>
      <c r="AS27" s="291"/>
      <c r="AT27" s="291"/>
      <c r="AU27" s="294"/>
      <c r="AV27" s="291"/>
      <c r="AW27" s="291"/>
      <c r="AX27" s="291"/>
      <c r="AY27" s="291"/>
      <c r="AZ27" s="291"/>
      <c r="BA27" s="291"/>
      <c r="BB27" s="291"/>
      <c r="BC27" s="291"/>
      <c r="BD27" s="291"/>
      <c r="BE27" s="295"/>
    </row>
    <row r="28" spans="2:57" ht="21.75" customHeight="1" thickTop="1">
      <c r="B28" s="270" t="s">
        <v>24</v>
      </c>
      <c r="C28" s="271"/>
      <c r="D28" s="271"/>
      <c r="E28" s="271"/>
      <c r="F28" s="271"/>
      <c r="G28" s="271"/>
      <c r="H28" s="271"/>
      <c r="I28" s="271"/>
      <c r="J28" s="272"/>
      <c r="K28" s="272"/>
      <c r="L28" s="272"/>
      <c r="M28" s="272"/>
      <c r="N28" s="272"/>
      <c r="O28" s="272"/>
      <c r="P28" s="272"/>
      <c r="Q28" s="272"/>
      <c r="R28" s="272"/>
      <c r="S28" s="272"/>
      <c r="T28" s="272"/>
      <c r="U28" s="272"/>
      <c r="V28" s="272"/>
      <c r="W28" s="271"/>
      <c r="X28" s="271"/>
      <c r="Y28" s="271"/>
      <c r="Z28" s="271"/>
      <c r="AA28" s="271"/>
      <c r="AB28" s="271"/>
      <c r="AC28" s="271"/>
      <c r="AD28" s="272"/>
      <c r="AE28" s="271"/>
      <c r="AF28" s="271"/>
      <c r="AG28" s="271"/>
      <c r="AH28" s="271"/>
      <c r="AI28" s="271"/>
      <c r="AJ28" s="271"/>
      <c r="AK28" s="271"/>
      <c r="AL28" s="271"/>
      <c r="AM28" s="271"/>
      <c r="AN28" s="271"/>
      <c r="AO28" s="271"/>
      <c r="AP28" s="271"/>
      <c r="AQ28" s="271"/>
      <c r="AR28" s="271"/>
      <c r="AS28" s="271"/>
      <c r="AT28" s="271"/>
      <c r="AU28" s="271"/>
      <c r="AV28" s="271"/>
      <c r="AW28" s="271"/>
      <c r="AX28" s="272"/>
      <c r="AY28" s="272"/>
      <c r="AZ28" s="272"/>
      <c r="BA28" s="272"/>
      <c r="BB28" s="272"/>
      <c r="BC28" s="272"/>
      <c r="BD28" s="272"/>
      <c r="BE28" s="273"/>
    </row>
    <row r="29" spans="2:57" ht="24.6" customHeight="1">
      <c r="B29" s="274" t="s">
        <v>25</v>
      </c>
      <c r="C29" s="275"/>
      <c r="D29" s="145" t="s">
        <v>26</v>
      </c>
      <c r="E29" s="145"/>
      <c r="F29" s="145"/>
      <c r="G29" s="145"/>
      <c r="H29" s="145"/>
      <c r="I29" s="145"/>
      <c r="J29" s="145" t="s">
        <v>27</v>
      </c>
      <c r="K29" s="145"/>
      <c r="L29" s="145"/>
      <c r="M29" s="145"/>
      <c r="N29" s="145"/>
      <c r="O29" s="145"/>
      <c r="P29" s="145" t="s">
        <v>28</v>
      </c>
      <c r="Q29" s="145"/>
      <c r="R29" s="145"/>
      <c r="S29" s="145"/>
      <c r="T29" s="145"/>
      <c r="U29" s="145"/>
      <c r="V29" s="276" t="s">
        <v>29</v>
      </c>
      <c r="W29" s="277"/>
      <c r="X29" s="277"/>
      <c r="Y29" s="277"/>
      <c r="Z29" s="277"/>
      <c r="AA29" s="277"/>
      <c r="AB29" s="277"/>
      <c r="AC29" s="277"/>
      <c r="AD29" s="145" t="s">
        <v>30</v>
      </c>
      <c r="AE29" s="145"/>
      <c r="AF29" s="278"/>
      <c r="AG29" s="278"/>
      <c r="AH29" s="279" t="s">
        <v>31</v>
      </c>
      <c r="AI29" s="279"/>
      <c r="AJ29" s="279"/>
      <c r="AK29" s="279"/>
      <c r="AL29" s="279"/>
      <c r="AM29" s="279" t="s">
        <v>32</v>
      </c>
      <c r="AN29" s="279"/>
      <c r="AO29" s="279"/>
      <c r="AP29" s="279"/>
      <c r="AQ29" s="279"/>
      <c r="AR29" s="280" t="s">
        <v>33</v>
      </c>
      <c r="AS29" s="281"/>
      <c r="AT29" s="281"/>
      <c r="AU29" s="281"/>
      <c r="AV29" s="282"/>
      <c r="AW29" s="282"/>
      <c r="AX29" s="282"/>
      <c r="AY29" s="281"/>
      <c r="AZ29" s="281"/>
      <c r="BA29" s="281"/>
      <c r="BB29" s="281"/>
      <c r="BC29" s="281"/>
      <c r="BD29" s="281"/>
      <c r="BE29" s="283"/>
    </row>
    <row r="30" spans="2:57" ht="59.85" customHeight="1" thickBot="1">
      <c r="B30" s="256" t="s">
        <v>34</v>
      </c>
      <c r="C30" s="257"/>
      <c r="D30" s="258" t="s">
        <v>35</v>
      </c>
      <c r="E30" s="259"/>
      <c r="F30" s="259"/>
      <c r="G30" s="259"/>
      <c r="H30" s="259"/>
      <c r="I30" s="260"/>
      <c r="J30" s="261" t="s">
        <v>36</v>
      </c>
      <c r="K30" s="262"/>
      <c r="L30" s="262"/>
      <c r="M30" s="262"/>
      <c r="N30" s="262"/>
      <c r="O30" s="263"/>
      <c r="P30" s="261" t="s">
        <v>36</v>
      </c>
      <c r="Q30" s="262"/>
      <c r="R30" s="262"/>
      <c r="S30" s="262"/>
      <c r="T30" s="262"/>
      <c r="U30" s="263"/>
      <c r="V30" s="258" t="s">
        <v>37</v>
      </c>
      <c r="W30" s="259"/>
      <c r="X30" s="259"/>
      <c r="Y30" s="259"/>
      <c r="Z30" s="259"/>
      <c r="AA30" s="259"/>
      <c r="AB30" s="259"/>
      <c r="AC30" s="260"/>
      <c r="AD30" s="264" t="s">
        <v>181</v>
      </c>
      <c r="AE30" s="265"/>
      <c r="AF30" s="265"/>
      <c r="AG30" s="266"/>
      <c r="AH30" s="239" t="s">
        <v>38</v>
      </c>
      <c r="AI30" s="240"/>
      <c r="AJ30" s="240"/>
      <c r="AK30" s="240"/>
      <c r="AL30" s="241"/>
      <c r="AM30" s="239" t="s">
        <v>39</v>
      </c>
      <c r="AN30" s="240"/>
      <c r="AO30" s="240"/>
      <c r="AP30" s="240"/>
      <c r="AQ30" s="241"/>
      <c r="AR30" s="240" t="s">
        <v>40</v>
      </c>
      <c r="AS30" s="240"/>
      <c r="AT30" s="240"/>
      <c r="AU30" s="240"/>
      <c r="AV30" s="240"/>
      <c r="AW30" s="240"/>
      <c r="AX30" s="240"/>
      <c r="AY30" s="240"/>
      <c r="AZ30" s="240"/>
      <c r="BA30" s="240"/>
      <c r="BB30" s="240"/>
      <c r="BC30" s="240"/>
      <c r="BD30" s="240"/>
      <c r="BE30" s="242"/>
    </row>
    <row r="31" spans="2:57" ht="35.1" customHeight="1" thickTop="1" thickBot="1">
      <c r="B31" s="243" t="s">
        <v>41</v>
      </c>
      <c r="C31" s="244"/>
      <c r="D31" s="245" t="s">
        <v>169</v>
      </c>
      <c r="E31" s="246"/>
      <c r="F31" s="246"/>
      <c r="G31" s="246"/>
      <c r="H31" s="246"/>
      <c r="I31" s="246"/>
      <c r="J31" s="247" t="s">
        <v>170</v>
      </c>
      <c r="K31" s="248"/>
      <c r="L31" s="248"/>
      <c r="M31" s="248"/>
      <c r="N31" s="248"/>
      <c r="O31" s="249"/>
      <c r="P31" s="250">
        <v>0.5</v>
      </c>
      <c r="Q31" s="251"/>
      <c r="R31" s="251"/>
      <c r="S31" s="251"/>
      <c r="T31" s="251"/>
      <c r="U31" s="252"/>
      <c r="V31" s="245" t="s">
        <v>171</v>
      </c>
      <c r="W31" s="246"/>
      <c r="X31" s="246"/>
      <c r="Y31" s="246"/>
      <c r="Z31" s="246"/>
      <c r="AA31" s="246"/>
      <c r="AB31" s="246"/>
      <c r="AC31" s="246"/>
      <c r="AD31" s="245">
        <v>50</v>
      </c>
      <c r="AE31" s="246"/>
      <c r="AF31" s="246"/>
      <c r="AG31" s="8" t="s">
        <v>42</v>
      </c>
      <c r="AH31" s="253" t="s">
        <v>43</v>
      </c>
      <c r="AI31" s="254"/>
      <c r="AJ31" s="254"/>
      <c r="AK31" s="254"/>
      <c r="AL31" s="255"/>
      <c r="AM31" s="253" t="s">
        <v>44</v>
      </c>
      <c r="AN31" s="254"/>
      <c r="AO31" s="254"/>
      <c r="AP31" s="254"/>
      <c r="AQ31" s="255"/>
      <c r="AR31" s="267" t="s">
        <v>45</v>
      </c>
      <c r="AS31" s="268"/>
      <c r="AT31" s="268"/>
      <c r="AU31" s="268"/>
      <c r="AV31" s="245">
        <v>20</v>
      </c>
      <c r="AW31" s="246"/>
      <c r="AX31" s="8" t="s">
        <v>42</v>
      </c>
      <c r="AY31" s="269" t="s">
        <v>46</v>
      </c>
      <c r="AZ31" s="269"/>
      <c r="BA31" s="269"/>
      <c r="BB31" s="269"/>
      <c r="BC31" s="245"/>
      <c r="BD31" s="246"/>
      <c r="BE31" s="9" t="s">
        <v>42</v>
      </c>
    </row>
    <row r="32" spans="2:57" ht="35.1" customHeight="1" thickTop="1">
      <c r="B32" s="228" t="s">
        <v>47</v>
      </c>
      <c r="C32" s="229"/>
      <c r="D32" s="82"/>
      <c r="E32" s="64"/>
      <c r="F32" s="64"/>
      <c r="G32" s="64"/>
      <c r="H32" s="64"/>
      <c r="I32" s="64"/>
      <c r="J32" s="230" t="str">
        <f>IFERROR(VLOOKUP(D32,'競技スケジュール（岡崎市抜粋）'!C$4:O$995,3,FALSE),"")</f>
        <v/>
      </c>
      <c r="K32" s="231"/>
      <c r="L32" s="231"/>
      <c r="M32" s="231"/>
      <c r="N32" s="231"/>
      <c r="O32" s="232"/>
      <c r="P32" s="233" t="str">
        <f>IFERROR(VLOOKUP(D32,'競技スケジュール（岡崎市抜粋）'!C$4:O$995,4,FALSE),"")</f>
        <v/>
      </c>
      <c r="Q32" s="234"/>
      <c r="R32" s="234"/>
      <c r="S32" s="234"/>
      <c r="T32" s="234"/>
      <c r="U32" s="235"/>
      <c r="V32" s="82"/>
      <c r="W32" s="64"/>
      <c r="X32" s="64"/>
      <c r="Y32" s="64"/>
      <c r="Z32" s="64"/>
      <c r="AA32" s="64"/>
      <c r="AB32" s="64"/>
      <c r="AC32" s="64"/>
      <c r="AD32" s="82"/>
      <c r="AE32" s="64"/>
      <c r="AF32" s="64"/>
      <c r="AG32" s="10" t="s">
        <v>42</v>
      </c>
      <c r="AH32" s="236" t="s">
        <v>43</v>
      </c>
      <c r="AI32" s="236"/>
      <c r="AJ32" s="236"/>
      <c r="AK32" s="236"/>
      <c r="AL32" s="236"/>
      <c r="AM32" s="236" t="s">
        <v>48</v>
      </c>
      <c r="AN32" s="236"/>
      <c r="AO32" s="236"/>
      <c r="AP32" s="236"/>
      <c r="AQ32" s="236"/>
      <c r="AR32" s="237" t="s">
        <v>45</v>
      </c>
      <c r="AS32" s="238"/>
      <c r="AT32" s="238"/>
      <c r="AU32" s="238"/>
      <c r="AV32" s="82"/>
      <c r="AW32" s="64"/>
      <c r="AX32" s="10" t="s">
        <v>42</v>
      </c>
      <c r="AY32" s="222" t="s">
        <v>46</v>
      </c>
      <c r="AZ32" s="222"/>
      <c r="BA32" s="222"/>
      <c r="BB32" s="222"/>
      <c r="BC32" s="82"/>
      <c r="BD32" s="64"/>
      <c r="BE32" s="11" t="s">
        <v>42</v>
      </c>
    </row>
    <row r="33" spans="2:57" customFormat="1" ht="35.1" customHeight="1">
      <c r="B33" s="223" t="s">
        <v>49</v>
      </c>
      <c r="C33" s="224"/>
      <c r="D33" s="87"/>
      <c r="E33" s="88"/>
      <c r="F33" s="88"/>
      <c r="G33" s="88"/>
      <c r="H33" s="88"/>
      <c r="I33" s="88"/>
      <c r="J33" s="225" t="str">
        <f>IFERROR(VLOOKUP(D33,'競技スケジュール（岡崎市抜粋）'!C$4:O$995,3,FALSE),"")</f>
        <v/>
      </c>
      <c r="K33" s="225"/>
      <c r="L33" s="225"/>
      <c r="M33" s="225"/>
      <c r="N33" s="225"/>
      <c r="O33" s="225"/>
      <c r="P33" s="226" t="str">
        <f>IFERROR(VLOOKUP(D33,'競技スケジュール（岡崎市抜粋）'!C$4:O$995,4,FALSE),"")</f>
        <v/>
      </c>
      <c r="Q33" s="226"/>
      <c r="R33" s="226"/>
      <c r="S33" s="226"/>
      <c r="T33" s="226"/>
      <c r="U33" s="226"/>
      <c r="V33" s="88"/>
      <c r="W33" s="88"/>
      <c r="X33" s="88"/>
      <c r="Y33" s="88"/>
      <c r="Z33" s="88"/>
      <c r="AA33" s="88"/>
      <c r="AB33" s="88"/>
      <c r="AC33" s="88"/>
      <c r="AD33" s="87"/>
      <c r="AE33" s="88"/>
      <c r="AF33" s="88"/>
      <c r="AG33" s="12" t="s">
        <v>42</v>
      </c>
      <c r="AH33" s="219" t="s">
        <v>43</v>
      </c>
      <c r="AI33" s="219"/>
      <c r="AJ33" s="219"/>
      <c r="AK33" s="219"/>
      <c r="AL33" s="219"/>
      <c r="AM33" s="219" t="s">
        <v>50</v>
      </c>
      <c r="AN33" s="219"/>
      <c r="AO33" s="219"/>
      <c r="AP33" s="219"/>
      <c r="AQ33" s="219"/>
      <c r="AR33" s="220" t="s">
        <v>45</v>
      </c>
      <c r="AS33" s="221"/>
      <c r="AT33" s="221"/>
      <c r="AU33" s="221"/>
      <c r="AV33" s="87"/>
      <c r="AW33" s="88"/>
      <c r="AX33" s="12" t="s">
        <v>42</v>
      </c>
      <c r="AY33" s="222" t="s">
        <v>46</v>
      </c>
      <c r="AZ33" s="222"/>
      <c r="BA33" s="222"/>
      <c r="BB33" s="222"/>
      <c r="BC33" s="87"/>
      <c r="BD33" s="88"/>
      <c r="BE33" s="13" t="s">
        <v>42</v>
      </c>
    </row>
    <row r="34" spans="2:57" customFormat="1" ht="35.1" customHeight="1">
      <c r="B34" s="223" t="s">
        <v>51</v>
      </c>
      <c r="C34" s="224"/>
      <c r="D34" s="87"/>
      <c r="E34" s="88"/>
      <c r="F34" s="88"/>
      <c r="G34" s="88"/>
      <c r="H34" s="88"/>
      <c r="I34" s="88"/>
      <c r="J34" s="225" t="str">
        <f>IFERROR(VLOOKUP(D34,'競技スケジュール（岡崎市抜粋）'!C$4:O$995,3,FALSE),"")</f>
        <v/>
      </c>
      <c r="K34" s="225"/>
      <c r="L34" s="225"/>
      <c r="M34" s="225"/>
      <c r="N34" s="225"/>
      <c r="O34" s="225"/>
      <c r="P34" s="226" t="str">
        <f>IFERROR(VLOOKUP(D34,'競技スケジュール（岡崎市抜粋）'!C$4:O$995,4,FALSE),"")</f>
        <v/>
      </c>
      <c r="Q34" s="226"/>
      <c r="R34" s="226"/>
      <c r="S34" s="226"/>
      <c r="T34" s="226"/>
      <c r="U34" s="226"/>
      <c r="V34" s="88"/>
      <c r="W34" s="88"/>
      <c r="X34" s="88"/>
      <c r="Y34" s="88"/>
      <c r="Z34" s="88"/>
      <c r="AA34" s="88"/>
      <c r="AB34" s="88"/>
      <c r="AC34" s="88"/>
      <c r="AD34" s="87"/>
      <c r="AE34" s="88"/>
      <c r="AF34" s="88"/>
      <c r="AG34" s="12" t="s">
        <v>42</v>
      </c>
      <c r="AH34" s="219" t="s">
        <v>43</v>
      </c>
      <c r="AI34" s="219"/>
      <c r="AJ34" s="219"/>
      <c r="AK34" s="219"/>
      <c r="AL34" s="219"/>
      <c r="AM34" s="219" t="s">
        <v>50</v>
      </c>
      <c r="AN34" s="219"/>
      <c r="AO34" s="219"/>
      <c r="AP34" s="219"/>
      <c r="AQ34" s="219"/>
      <c r="AR34" s="220" t="s">
        <v>45</v>
      </c>
      <c r="AS34" s="221"/>
      <c r="AT34" s="221"/>
      <c r="AU34" s="221"/>
      <c r="AV34" s="87"/>
      <c r="AW34" s="88"/>
      <c r="AX34" s="12" t="s">
        <v>42</v>
      </c>
      <c r="AY34" s="222" t="s">
        <v>46</v>
      </c>
      <c r="AZ34" s="222"/>
      <c r="BA34" s="222"/>
      <c r="BB34" s="222"/>
      <c r="BC34" s="87"/>
      <c r="BD34" s="88"/>
      <c r="BE34" s="13" t="s">
        <v>42</v>
      </c>
    </row>
    <row r="35" spans="2:57" ht="35.1" customHeight="1">
      <c r="B35" s="223" t="s">
        <v>52</v>
      </c>
      <c r="C35" s="224"/>
      <c r="D35" s="87"/>
      <c r="E35" s="88"/>
      <c r="F35" s="88"/>
      <c r="G35" s="88"/>
      <c r="H35" s="88"/>
      <c r="I35" s="88"/>
      <c r="J35" s="225" t="str">
        <f>IFERROR(VLOOKUP(D35,'競技スケジュール（岡崎市抜粋）'!C$4:O$995,3,FALSE),"")</f>
        <v/>
      </c>
      <c r="K35" s="225"/>
      <c r="L35" s="225"/>
      <c r="M35" s="225"/>
      <c r="N35" s="225"/>
      <c r="O35" s="225"/>
      <c r="P35" s="226" t="str">
        <f>IFERROR(VLOOKUP(D35,'競技スケジュール（岡崎市抜粋）'!C$4:O$995,4,FALSE),"")</f>
        <v/>
      </c>
      <c r="Q35" s="226"/>
      <c r="R35" s="226"/>
      <c r="S35" s="226"/>
      <c r="T35" s="226"/>
      <c r="U35" s="226"/>
      <c r="V35" s="88"/>
      <c r="W35" s="88"/>
      <c r="X35" s="88"/>
      <c r="Y35" s="88"/>
      <c r="Z35" s="88"/>
      <c r="AA35" s="88"/>
      <c r="AB35" s="88"/>
      <c r="AC35" s="88"/>
      <c r="AD35" s="87"/>
      <c r="AE35" s="88"/>
      <c r="AF35" s="88"/>
      <c r="AG35" s="12" t="s">
        <v>42</v>
      </c>
      <c r="AH35" s="219" t="s">
        <v>43</v>
      </c>
      <c r="AI35" s="219"/>
      <c r="AJ35" s="219"/>
      <c r="AK35" s="219"/>
      <c r="AL35" s="219"/>
      <c r="AM35" s="219" t="s">
        <v>48</v>
      </c>
      <c r="AN35" s="219"/>
      <c r="AO35" s="219"/>
      <c r="AP35" s="219"/>
      <c r="AQ35" s="219"/>
      <c r="AR35" s="220" t="s">
        <v>45</v>
      </c>
      <c r="AS35" s="221"/>
      <c r="AT35" s="221"/>
      <c r="AU35" s="221"/>
      <c r="AV35" s="87"/>
      <c r="AW35" s="88"/>
      <c r="AX35" s="12" t="s">
        <v>42</v>
      </c>
      <c r="AY35" s="222" t="s">
        <v>46</v>
      </c>
      <c r="AZ35" s="222"/>
      <c r="BA35" s="222"/>
      <c r="BB35" s="222"/>
      <c r="BC35" s="87"/>
      <c r="BD35" s="88"/>
      <c r="BE35" s="13" t="s">
        <v>42</v>
      </c>
    </row>
    <row r="36" spans="2:57" ht="35.1" customHeight="1" thickBot="1">
      <c r="B36" s="206" t="s">
        <v>53</v>
      </c>
      <c r="C36" s="207"/>
      <c r="D36" s="208"/>
      <c r="E36" s="209"/>
      <c r="F36" s="209"/>
      <c r="G36" s="209"/>
      <c r="H36" s="209"/>
      <c r="I36" s="209"/>
      <c r="J36" s="210" t="str">
        <f>IFERROR(VLOOKUP(D36,'競技スケジュール（岡崎市抜粋）'!C$4:O$995,3,FALSE),"")</f>
        <v/>
      </c>
      <c r="K36" s="211"/>
      <c r="L36" s="211"/>
      <c r="M36" s="211"/>
      <c r="N36" s="211"/>
      <c r="O36" s="212"/>
      <c r="P36" s="213" t="str">
        <f>IFERROR(VLOOKUP(D36,'競技スケジュール（岡崎市抜粋）'!C$4:O$995,4,FALSE),"")</f>
        <v/>
      </c>
      <c r="Q36" s="214"/>
      <c r="R36" s="214"/>
      <c r="S36" s="214"/>
      <c r="T36" s="214"/>
      <c r="U36" s="215"/>
      <c r="V36" s="208"/>
      <c r="W36" s="209"/>
      <c r="X36" s="209"/>
      <c r="Y36" s="209"/>
      <c r="Z36" s="209"/>
      <c r="AA36" s="209"/>
      <c r="AB36" s="209"/>
      <c r="AC36" s="209"/>
      <c r="AD36" s="208"/>
      <c r="AE36" s="209"/>
      <c r="AF36" s="209"/>
      <c r="AG36" s="14" t="s">
        <v>42</v>
      </c>
      <c r="AH36" s="216" t="s">
        <v>43</v>
      </c>
      <c r="AI36" s="216"/>
      <c r="AJ36" s="216"/>
      <c r="AK36" s="216"/>
      <c r="AL36" s="216"/>
      <c r="AM36" s="216" t="s">
        <v>48</v>
      </c>
      <c r="AN36" s="216"/>
      <c r="AO36" s="216"/>
      <c r="AP36" s="216"/>
      <c r="AQ36" s="216"/>
      <c r="AR36" s="217" t="s">
        <v>45</v>
      </c>
      <c r="AS36" s="218"/>
      <c r="AT36" s="218"/>
      <c r="AU36" s="218"/>
      <c r="AV36" s="208"/>
      <c r="AW36" s="209"/>
      <c r="AX36" s="14" t="s">
        <v>42</v>
      </c>
      <c r="AY36" s="227" t="s">
        <v>46</v>
      </c>
      <c r="AZ36" s="227"/>
      <c r="BA36" s="227"/>
      <c r="BB36" s="227"/>
      <c r="BC36" s="208"/>
      <c r="BD36" s="209"/>
      <c r="BE36" s="15" t="s">
        <v>42</v>
      </c>
    </row>
    <row r="37" spans="2:57" ht="14.85" customHeight="1" thickTop="1">
      <c r="B37" s="200"/>
      <c r="C37" s="201"/>
      <c r="D37" s="201"/>
      <c r="E37" s="201"/>
      <c r="F37" s="201"/>
      <c r="G37" s="201"/>
      <c r="H37" s="201"/>
      <c r="I37" s="201"/>
      <c r="J37" s="201"/>
      <c r="K37" s="201"/>
      <c r="L37" s="201"/>
      <c r="M37" s="201"/>
      <c r="N37" s="201"/>
      <c r="O37" s="201"/>
      <c r="P37" s="201"/>
      <c r="Q37" s="201"/>
      <c r="R37" s="201"/>
      <c r="S37" s="201"/>
      <c r="T37" s="201"/>
      <c r="U37" s="201"/>
      <c r="V37" s="201"/>
      <c r="W37" s="201"/>
      <c r="X37" s="201"/>
      <c r="Y37" s="201"/>
      <c r="Z37" s="201"/>
      <c r="AA37" s="201"/>
      <c r="AB37" s="201"/>
      <c r="AC37" s="201"/>
      <c r="AD37" s="201"/>
      <c r="AE37" s="201"/>
      <c r="AF37" s="201"/>
      <c r="AG37" s="201"/>
      <c r="AH37" s="201"/>
      <c r="AI37" s="201"/>
      <c r="AJ37" s="201"/>
      <c r="AK37" s="201"/>
      <c r="AL37" s="201"/>
      <c r="AM37" s="201"/>
      <c r="AN37" s="201"/>
      <c r="AO37" s="201"/>
      <c r="AP37" s="201"/>
      <c r="AQ37" s="201"/>
      <c r="AR37" s="201"/>
      <c r="AS37" s="201"/>
      <c r="AT37" s="201"/>
      <c r="AU37" s="201"/>
      <c r="AV37" s="201"/>
      <c r="AW37" s="201"/>
      <c r="AX37" s="201"/>
      <c r="AY37" s="201"/>
      <c r="AZ37" s="201"/>
      <c r="BA37" s="201"/>
      <c r="BB37" s="201"/>
      <c r="BC37" s="201"/>
      <c r="BD37" s="201"/>
      <c r="BE37" s="202"/>
    </row>
    <row r="38" spans="2:57" s="16" customFormat="1" ht="15" customHeight="1">
      <c r="B38" s="203" t="s">
        <v>54</v>
      </c>
      <c r="C38" s="204"/>
      <c r="D38" s="204"/>
      <c r="E38" s="204"/>
      <c r="F38" s="204"/>
      <c r="G38" s="204"/>
      <c r="H38" s="204"/>
      <c r="I38" s="204"/>
      <c r="J38" s="204"/>
      <c r="K38" s="204"/>
      <c r="L38" s="204"/>
      <c r="M38" s="204"/>
      <c r="N38" s="204"/>
      <c r="O38" s="204"/>
      <c r="P38" s="204"/>
      <c r="Q38" s="204"/>
      <c r="R38" s="204"/>
      <c r="S38" s="204"/>
      <c r="T38" s="204"/>
      <c r="U38" s="204"/>
      <c r="V38" s="204"/>
      <c r="W38" s="204"/>
      <c r="X38" s="204"/>
      <c r="Y38" s="204"/>
      <c r="Z38" s="204"/>
      <c r="AA38" s="204"/>
      <c r="AB38" s="204"/>
      <c r="AC38" s="204"/>
      <c r="AD38" s="204"/>
      <c r="AE38" s="204"/>
      <c r="AF38" s="204"/>
      <c r="AG38" s="204"/>
      <c r="AH38" s="204"/>
      <c r="AI38" s="204"/>
      <c r="AJ38" s="204"/>
      <c r="AK38" s="204"/>
      <c r="AL38" s="204"/>
      <c r="AM38" s="204"/>
      <c r="AN38" s="204"/>
      <c r="AO38" s="204"/>
      <c r="AP38" s="204"/>
      <c r="AQ38" s="204"/>
      <c r="AR38" s="204"/>
      <c r="AS38" s="204"/>
      <c r="AT38" s="204"/>
      <c r="AU38" s="204"/>
      <c r="AV38" s="204"/>
      <c r="AW38" s="204"/>
      <c r="AX38" s="204"/>
      <c r="AY38" s="204"/>
      <c r="AZ38" s="204"/>
      <c r="BA38" s="204"/>
      <c r="BB38" s="204"/>
      <c r="BC38" s="204"/>
      <c r="BD38" s="204"/>
      <c r="BE38" s="205"/>
    </row>
    <row r="39" spans="2:57" s="16" customFormat="1" ht="15" customHeight="1" thickBot="1">
      <c r="B39" s="177"/>
      <c r="C39" s="178"/>
      <c r="D39" s="178"/>
      <c r="E39" s="178"/>
      <c r="F39" s="178"/>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178"/>
      <c r="AE39" s="178"/>
      <c r="AF39" s="178"/>
      <c r="AG39" s="178"/>
      <c r="AH39" s="178"/>
      <c r="AI39" s="178"/>
      <c r="AJ39" s="178"/>
      <c r="AK39" s="178"/>
      <c r="AL39" s="178"/>
      <c r="AM39" s="178"/>
      <c r="AN39" s="178"/>
      <c r="AO39" s="178"/>
      <c r="AP39" s="178"/>
      <c r="AQ39" s="178"/>
      <c r="AR39" s="178"/>
      <c r="AS39" s="178"/>
      <c r="AT39" s="178"/>
      <c r="AU39" s="178"/>
      <c r="AV39" s="178"/>
      <c r="AW39" s="178"/>
      <c r="AX39" s="178"/>
      <c r="AY39" s="178"/>
      <c r="AZ39" s="178"/>
      <c r="BA39" s="178"/>
      <c r="BB39" s="178"/>
      <c r="BC39" s="178"/>
      <c r="BD39" s="178"/>
      <c r="BE39" s="179"/>
    </row>
    <row r="40" spans="2:57" s="16" customFormat="1" ht="15" customHeight="1" thickTop="1">
      <c r="B40" s="180" t="s">
        <v>173</v>
      </c>
      <c r="C40" s="181"/>
      <c r="D40" s="181"/>
      <c r="E40" s="181"/>
      <c r="F40" s="181"/>
      <c r="G40" s="181"/>
      <c r="H40" s="181"/>
      <c r="I40" s="181"/>
      <c r="J40" s="181"/>
      <c r="K40" s="181"/>
      <c r="L40" s="181"/>
      <c r="M40" s="181"/>
      <c r="N40" s="181"/>
      <c r="O40" s="181"/>
      <c r="P40" s="181"/>
      <c r="Q40" s="181"/>
      <c r="R40" s="181"/>
      <c r="S40" s="181"/>
      <c r="T40" s="181"/>
      <c r="U40" s="181"/>
      <c r="V40" s="181"/>
      <c r="W40" s="181"/>
      <c r="X40" s="181"/>
      <c r="Y40" s="181"/>
      <c r="Z40" s="181"/>
      <c r="AA40" s="181"/>
      <c r="AB40" s="181"/>
      <c r="AC40" s="181"/>
      <c r="AD40" s="181"/>
      <c r="AE40" s="181"/>
      <c r="AF40" s="181"/>
      <c r="AG40" s="181"/>
      <c r="AH40" s="181"/>
      <c r="AI40" s="181"/>
      <c r="AJ40" s="181"/>
      <c r="AK40" s="181"/>
      <c r="AL40" s="181"/>
      <c r="AM40" s="181"/>
      <c r="AN40" s="181"/>
      <c r="AO40" s="181"/>
      <c r="AP40" s="181"/>
      <c r="AQ40" s="181"/>
      <c r="AR40" s="181"/>
      <c r="AS40" s="181"/>
      <c r="AT40" s="181"/>
      <c r="AU40" s="181"/>
      <c r="AV40" s="181"/>
      <c r="AW40" s="181"/>
      <c r="AX40" s="181"/>
      <c r="AY40" s="181"/>
      <c r="AZ40" s="181"/>
      <c r="BA40" s="181"/>
      <c r="BB40" s="181"/>
      <c r="BC40" s="181"/>
      <c r="BD40" s="181"/>
      <c r="BE40" s="182"/>
    </row>
    <row r="41" spans="2:57" ht="15.75" customHeight="1">
      <c r="B41" s="183"/>
      <c r="C41" s="184"/>
      <c r="D41" s="184"/>
      <c r="E41" s="184"/>
      <c r="F41" s="184"/>
      <c r="G41" s="184"/>
      <c r="H41" s="184"/>
      <c r="I41" s="184"/>
      <c r="J41" s="184"/>
      <c r="K41" s="184"/>
      <c r="L41" s="184"/>
      <c r="M41" s="184"/>
      <c r="N41" s="184"/>
      <c r="O41" s="184"/>
      <c r="P41" s="184"/>
      <c r="Q41" s="184"/>
      <c r="R41" s="184"/>
      <c r="S41" s="184"/>
      <c r="T41" s="184"/>
      <c r="U41" s="184"/>
      <c r="V41" s="184"/>
      <c r="W41" s="184"/>
      <c r="X41" s="184"/>
      <c r="Y41" s="184"/>
      <c r="Z41" s="184"/>
      <c r="AA41" s="184"/>
      <c r="AB41" s="184"/>
      <c r="AC41" s="184"/>
      <c r="AD41" s="184"/>
      <c r="AE41" s="184"/>
      <c r="AF41" s="184"/>
      <c r="AG41" s="184"/>
      <c r="AH41" s="184"/>
      <c r="AI41" s="184"/>
      <c r="AJ41" s="184"/>
      <c r="AK41" s="184"/>
      <c r="AL41" s="184"/>
      <c r="AM41" s="184"/>
      <c r="AN41" s="184"/>
      <c r="AO41" s="184"/>
      <c r="AP41" s="184"/>
      <c r="AQ41" s="184"/>
      <c r="AR41" s="184"/>
      <c r="AS41" s="184"/>
      <c r="AT41" s="184"/>
      <c r="AU41" s="184"/>
      <c r="AV41" s="184"/>
      <c r="AW41" s="184"/>
      <c r="AX41" s="184"/>
      <c r="AY41" s="184"/>
      <c r="AZ41" s="184"/>
      <c r="BA41" s="184"/>
      <c r="BB41" s="184"/>
      <c r="BC41" s="184"/>
      <c r="BD41" s="184"/>
      <c r="BE41" s="185"/>
    </row>
    <row r="42" spans="2:57" ht="32.85" customHeight="1">
      <c r="B42" s="186" t="s">
        <v>55</v>
      </c>
      <c r="C42" s="186"/>
      <c r="D42" s="186"/>
      <c r="E42" s="186"/>
      <c r="F42" s="186"/>
      <c r="G42" s="186"/>
      <c r="H42" s="186"/>
      <c r="I42" s="186"/>
      <c r="J42" s="188"/>
      <c r="K42" s="189"/>
      <c r="L42" s="189"/>
      <c r="M42" s="189"/>
      <c r="N42" s="189"/>
      <c r="O42" s="189"/>
      <c r="P42" s="189"/>
      <c r="Q42" s="189"/>
      <c r="R42" s="189"/>
      <c r="S42" s="189"/>
      <c r="T42" s="189"/>
      <c r="U42" s="189"/>
      <c r="V42" s="189"/>
      <c r="W42" s="189"/>
      <c r="X42" s="189"/>
      <c r="Y42" s="189"/>
      <c r="Z42" s="189"/>
      <c r="AA42" s="189"/>
      <c r="AB42" s="189"/>
      <c r="AC42" s="190"/>
      <c r="AD42" s="189" t="s">
        <v>56</v>
      </c>
      <c r="AE42" s="189"/>
      <c r="AF42" s="189"/>
      <c r="AG42" s="189"/>
      <c r="AH42" s="189"/>
      <c r="AI42" s="189"/>
      <c r="AJ42" s="189"/>
      <c r="AK42" s="189"/>
      <c r="AL42" s="189"/>
      <c r="AM42" s="189"/>
      <c r="AN42" s="189"/>
      <c r="AO42" s="189"/>
      <c r="AP42" s="189"/>
      <c r="AQ42" s="189"/>
      <c r="AR42" s="194"/>
      <c r="AS42" s="194"/>
      <c r="AT42" s="194"/>
      <c r="AU42" s="196" t="s">
        <v>7</v>
      </c>
      <c r="AV42" s="194"/>
      <c r="AW42" s="194"/>
      <c r="AX42" s="196" t="s">
        <v>8</v>
      </c>
      <c r="AY42" s="194"/>
      <c r="AZ42" s="194"/>
      <c r="BA42" s="196" t="s">
        <v>9</v>
      </c>
      <c r="BB42" s="196" t="s">
        <v>19</v>
      </c>
      <c r="BC42" s="194"/>
      <c r="BD42" s="196" t="s">
        <v>20</v>
      </c>
      <c r="BE42" s="198"/>
    </row>
    <row r="43" spans="2:57" ht="32.85" customHeight="1" thickBot="1">
      <c r="B43" s="187"/>
      <c r="C43" s="187"/>
      <c r="D43" s="187"/>
      <c r="E43" s="187"/>
      <c r="F43" s="187"/>
      <c r="G43" s="187"/>
      <c r="H43" s="187"/>
      <c r="I43" s="187"/>
      <c r="J43" s="191"/>
      <c r="K43" s="192"/>
      <c r="L43" s="192"/>
      <c r="M43" s="192"/>
      <c r="N43" s="192"/>
      <c r="O43" s="192"/>
      <c r="P43" s="192"/>
      <c r="Q43" s="192"/>
      <c r="R43" s="192"/>
      <c r="S43" s="192"/>
      <c r="T43" s="192"/>
      <c r="U43" s="192"/>
      <c r="V43" s="192"/>
      <c r="W43" s="192"/>
      <c r="X43" s="192"/>
      <c r="Y43" s="192"/>
      <c r="Z43" s="192"/>
      <c r="AA43" s="192"/>
      <c r="AB43" s="192"/>
      <c r="AC43" s="193"/>
      <c r="AD43" s="192"/>
      <c r="AE43" s="192"/>
      <c r="AF43" s="192"/>
      <c r="AG43" s="192"/>
      <c r="AH43" s="192"/>
      <c r="AI43" s="192"/>
      <c r="AJ43" s="192"/>
      <c r="AK43" s="192"/>
      <c r="AL43" s="192"/>
      <c r="AM43" s="192"/>
      <c r="AN43" s="192"/>
      <c r="AO43" s="192"/>
      <c r="AP43" s="192"/>
      <c r="AQ43" s="192"/>
      <c r="AR43" s="195"/>
      <c r="AS43" s="195"/>
      <c r="AT43" s="195"/>
      <c r="AU43" s="197"/>
      <c r="AV43" s="195"/>
      <c r="AW43" s="195"/>
      <c r="AX43" s="197"/>
      <c r="AY43" s="195"/>
      <c r="AZ43" s="195"/>
      <c r="BA43" s="197"/>
      <c r="BB43" s="197"/>
      <c r="BC43" s="195"/>
      <c r="BD43" s="197"/>
      <c r="BE43" s="199"/>
    </row>
    <row r="44" spans="2:57" ht="17.25" customHeight="1">
      <c r="B44" s="146" t="b">
        <v>0</v>
      </c>
      <c r="C44" s="147"/>
      <c r="D44" s="152" t="s">
        <v>57</v>
      </c>
      <c r="E44" s="153"/>
      <c r="F44" s="153"/>
      <c r="G44" s="153"/>
      <c r="H44" s="153"/>
      <c r="I44" s="153"/>
      <c r="J44" s="153"/>
      <c r="K44" s="153"/>
      <c r="L44" s="153"/>
      <c r="M44" s="153"/>
      <c r="N44" s="153"/>
      <c r="O44" s="153"/>
      <c r="P44" s="153"/>
      <c r="Q44" s="153"/>
      <c r="R44" s="153"/>
      <c r="S44" s="153"/>
      <c r="T44" s="153"/>
      <c r="U44" s="153"/>
      <c r="V44" s="153"/>
      <c r="W44" s="153"/>
      <c r="X44" s="153"/>
      <c r="Y44" s="153"/>
      <c r="Z44" s="153"/>
      <c r="AA44" s="153"/>
      <c r="AB44" s="153"/>
      <c r="AC44" s="153"/>
      <c r="AD44" s="146" t="b">
        <v>0</v>
      </c>
      <c r="AE44" s="158"/>
      <c r="AF44" s="152" t="s">
        <v>58</v>
      </c>
      <c r="AG44" s="153"/>
      <c r="AH44" s="153"/>
      <c r="AI44" s="153"/>
      <c r="AJ44" s="153"/>
      <c r="AK44" s="153"/>
      <c r="AL44" s="153"/>
      <c r="AM44" s="153"/>
      <c r="AN44" s="153"/>
      <c r="AO44" s="153"/>
      <c r="AP44" s="153"/>
      <c r="AQ44" s="153"/>
      <c r="AR44" s="153"/>
      <c r="AS44" s="153"/>
      <c r="AT44" s="153"/>
      <c r="AU44" s="153"/>
      <c r="AV44" s="153"/>
      <c r="AW44" s="153"/>
      <c r="AX44" s="153"/>
      <c r="AY44" s="153"/>
      <c r="AZ44" s="153"/>
      <c r="BA44" s="153"/>
      <c r="BB44" s="153"/>
      <c r="BC44" s="153"/>
      <c r="BD44" s="153"/>
      <c r="BE44" s="161"/>
    </row>
    <row r="45" spans="2:57" ht="17.25" customHeight="1">
      <c r="B45" s="148"/>
      <c r="C45" s="149"/>
      <c r="D45" s="154"/>
      <c r="E45" s="155"/>
      <c r="F45" s="155"/>
      <c r="G45" s="155"/>
      <c r="H45" s="155"/>
      <c r="I45" s="155"/>
      <c r="J45" s="155"/>
      <c r="K45" s="155"/>
      <c r="L45" s="155"/>
      <c r="M45" s="155"/>
      <c r="N45" s="155"/>
      <c r="O45" s="155"/>
      <c r="P45" s="155"/>
      <c r="Q45" s="155"/>
      <c r="R45" s="155"/>
      <c r="S45" s="155"/>
      <c r="T45" s="155"/>
      <c r="U45" s="155"/>
      <c r="V45" s="155"/>
      <c r="W45" s="155"/>
      <c r="X45" s="155"/>
      <c r="Y45" s="155"/>
      <c r="Z45" s="155"/>
      <c r="AA45" s="155"/>
      <c r="AB45" s="155"/>
      <c r="AC45" s="155"/>
      <c r="AD45" s="148"/>
      <c r="AE45" s="159"/>
      <c r="AF45" s="154"/>
      <c r="AG45" s="155"/>
      <c r="AH45" s="155"/>
      <c r="AI45" s="155"/>
      <c r="AJ45" s="155"/>
      <c r="AK45" s="155"/>
      <c r="AL45" s="155"/>
      <c r="AM45" s="155"/>
      <c r="AN45" s="155"/>
      <c r="AO45" s="155"/>
      <c r="AP45" s="155"/>
      <c r="AQ45" s="155"/>
      <c r="AR45" s="155"/>
      <c r="AS45" s="155"/>
      <c r="AT45" s="155"/>
      <c r="AU45" s="155"/>
      <c r="AV45" s="155"/>
      <c r="AW45" s="155"/>
      <c r="AX45" s="155"/>
      <c r="AY45" s="155"/>
      <c r="AZ45" s="155"/>
      <c r="BA45" s="155"/>
      <c r="BB45" s="155"/>
      <c r="BC45" s="155"/>
      <c r="BD45" s="155"/>
      <c r="BE45" s="162"/>
    </row>
    <row r="46" spans="2:57" ht="17.25" customHeight="1" thickBot="1">
      <c r="B46" s="150"/>
      <c r="C46" s="151"/>
      <c r="D46" s="156"/>
      <c r="E46" s="157"/>
      <c r="F46" s="157"/>
      <c r="G46" s="157"/>
      <c r="H46" s="157"/>
      <c r="I46" s="157"/>
      <c r="J46" s="157"/>
      <c r="K46" s="157"/>
      <c r="L46" s="157"/>
      <c r="M46" s="157"/>
      <c r="N46" s="157"/>
      <c r="O46" s="157"/>
      <c r="P46" s="157"/>
      <c r="Q46" s="157"/>
      <c r="R46" s="157"/>
      <c r="S46" s="157"/>
      <c r="T46" s="157"/>
      <c r="U46" s="157"/>
      <c r="V46" s="157"/>
      <c r="W46" s="157"/>
      <c r="X46" s="157"/>
      <c r="Y46" s="157"/>
      <c r="Z46" s="157"/>
      <c r="AA46" s="157"/>
      <c r="AB46" s="157"/>
      <c r="AC46" s="157"/>
      <c r="AD46" s="150"/>
      <c r="AE46" s="160"/>
      <c r="AF46" s="156"/>
      <c r="AG46" s="157"/>
      <c r="AH46" s="157"/>
      <c r="AI46" s="157"/>
      <c r="AJ46" s="157"/>
      <c r="AK46" s="157"/>
      <c r="AL46" s="157"/>
      <c r="AM46" s="157"/>
      <c r="AN46" s="157"/>
      <c r="AO46" s="157"/>
      <c r="AP46" s="157"/>
      <c r="AQ46" s="157"/>
      <c r="AR46" s="157"/>
      <c r="AS46" s="157"/>
      <c r="AT46" s="157"/>
      <c r="AU46" s="157"/>
      <c r="AV46" s="157"/>
      <c r="AW46" s="157"/>
      <c r="AX46" s="157"/>
      <c r="AY46" s="157"/>
      <c r="AZ46" s="157"/>
      <c r="BA46" s="157"/>
      <c r="BB46" s="157"/>
      <c r="BC46" s="157"/>
      <c r="BD46" s="157"/>
      <c r="BE46" s="163"/>
    </row>
    <row r="47" spans="2:57" ht="24.6" customHeight="1">
      <c r="B47" s="140" t="s">
        <v>25</v>
      </c>
      <c r="C47" s="141"/>
      <c r="D47" s="144" t="s">
        <v>26</v>
      </c>
      <c r="E47" s="144"/>
      <c r="F47" s="144"/>
      <c r="G47" s="144"/>
      <c r="H47" s="144"/>
      <c r="I47" s="144"/>
      <c r="J47" s="144" t="s">
        <v>27</v>
      </c>
      <c r="K47" s="144"/>
      <c r="L47" s="144"/>
      <c r="M47" s="144"/>
      <c r="N47" s="144"/>
      <c r="O47" s="144"/>
      <c r="P47" s="144" t="s">
        <v>59</v>
      </c>
      <c r="Q47" s="144"/>
      <c r="R47" s="144"/>
      <c r="S47" s="144"/>
      <c r="T47" s="144"/>
      <c r="U47" s="144"/>
      <c r="V47" s="144" t="s">
        <v>29</v>
      </c>
      <c r="W47" s="144"/>
      <c r="X47" s="144"/>
      <c r="Y47" s="144"/>
      <c r="Z47" s="144"/>
      <c r="AA47" s="144"/>
      <c r="AB47" s="171" t="s">
        <v>30</v>
      </c>
      <c r="AC47" s="172"/>
      <c r="AD47" s="172"/>
      <c r="AE47" s="173"/>
      <c r="AF47" s="164" t="s">
        <v>33</v>
      </c>
      <c r="AG47" s="165"/>
      <c r="AH47" s="165"/>
      <c r="AI47" s="165"/>
      <c r="AJ47" s="165"/>
      <c r="AK47" s="165"/>
      <c r="AL47" s="165"/>
      <c r="AM47" s="165"/>
      <c r="AN47" s="165"/>
      <c r="AO47" s="165"/>
      <c r="AP47" s="165"/>
      <c r="AQ47" s="165"/>
      <c r="AR47" s="165"/>
      <c r="AS47" s="165"/>
      <c r="AT47" s="165"/>
      <c r="AU47" s="165"/>
      <c r="AV47" s="165"/>
      <c r="AW47" s="165"/>
      <c r="AX47" s="166" t="s">
        <v>60</v>
      </c>
      <c r="AY47" s="166"/>
      <c r="AZ47" s="166"/>
      <c r="BA47" s="166"/>
      <c r="BB47" s="166"/>
      <c r="BC47" s="166"/>
      <c r="BD47" s="166"/>
      <c r="BE47" s="166"/>
    </row>
    <row r="48" spans="2:57" ht="24.6" customHeight="1">
      <c r="B48" s="142"/>
      <c r="C48" s="143"/>
      <c r="D48" s="145"/>
      <c r="E48" s="145"/>
      <c r="F48" s="145"/>
      <c r="G48" s="145"/>
      <c r="H48" s="145"/>
      <c r="I48" s="145"/>
      <c r="J48" s="145"/>
      <c r="K48" s="145"/>
      <c r="L48" s="145"/>
      <c r="M48" s="145"/>
      <c r="N48" s="145"/>
      <c r="O48" s="145"/>
      <c r="P48" s="145"/>
      <c r="Q48" s="145"/>
      <c r="R48" s="145"/>
      <c r="S48" s="145"/>
      <c r="T48" s="145"/>
      <c r="U48" s="145"/>
      <c r="V48" s="145"/>
      <c r="W48" s="145"/>
      <c r="X48" s="145"/>
      <c r="Y48" s="145"/>
      <c r="Z48" s="145"/>
      <c r="AA48" s="145"/>
      <c r="AB48" s="174"/>
      <c r="AC48" s="175"/>
      <c r="AD48" s="175"/>
      <c r="AE48" s="176"/>
      <c r="AF48" s="168" t="s">
        <v>61</v>
      </c>
      <c r="AG48" s="169"/>
      <c r="AH48" s="169"/>
      <c r="AI48" s="170"/>
      <c r="AJ48" s="170"/>
      <c r="AK48" s="170"/>
      <c r="AL48" s="168" t="s">
        <v>62</v>
      </c>
      <c r="AM48" s="169"/>
      <c r="AN48" s="169"/>
      <c r="AO48" s="169"/>
      <c r="AP48" s="169"/>
      <c r="AQ48" s="169"/>
      <c r="AR48" s="168" t="s">
        <v>63</v>
      </c>
      <c r="AS48" s="169"/>
      <c r="AT48" s="169"/>
      <c r="AU48" s="169"/>
      <c r="AV48" s="169"/>
      <c r="AW48" s="169"/>
      <c r="AX48" s="167"/>
      <c r="AY48" s="167"/>
      <c r="AZ48" s="167"/>
      <c r="BA48" s="167"/>
      <c r="BB48" s="167"/>
      <c r="BC48" s="167"/>
      <c r="BD48" s="167"/>
      <c r="BE48" s="167"/>
    </row>
    <row r="49" spans="2:63" ht="35.1" customHeight="1">
      <c r="B49" s="104" t="s">
        <v>47</v>
      </c>
      <c r="C49" s="104"/>
      <c r="D49" s="87"/>
      <c r="E49" s="88"/>
      <c r="F49" s="88"/>
      <c r="G49" s="88"/>
      <c r="H49" s="88"/>
      <c r="I49" s="105"/>
      <c r="J49" s="106" t="str">
        <f>IFERROR(VLOOKUP(D49,'競技スケジュール（岡崎市抜粋）'!C$4:O$995,3,FALSE),"")</f>
        <v/>
      </c>
      <c r="K49" s="107"/>
      <c r="L49" s="107"/>
      <c r="M49" s="107"/>
      <c r="N49" s="107"/>
      <c r="O49" s="108"/>
      <c r="P49" s="109" t="str">
        <f>IFERROR(VLOOKUP(D49,'競技スケジュール（岡崎市抜粋）'!C$4:O$995,4,FALSE),"")</f>
        <v/>
      </c>
      <c r="Q49" s="110"/>
      <c r="R49" s="110"/>
      <c r="S49" s="110"/>
      <c r="T49" s="110"/>
      <c r="U49" s="111"/>
      <c r="V49" s="87"/>
      <c r="W49" s="88"/>
      <c r="X49" s="88"/>
      <c r="Y49" s="88"/>
      <c r="Z49" s="88"/>
      <c r="AA49" s="105"/>
      <c r="AB49" s="139">
        <f>SUM(AI49,AO49,AU49)</f>
        <v>0</v>
      </c>
      <c r="AC49" s="139"/>
      <c r="AD49" s="139"/>
      <c r="AE49" s="17" t="s">
        <v>42</v>
      </c>
      <c r="AF49" s="91" t="str">
        <f>IFERROR(
  INDEX('競技スケジュール（岡崎市抜粋）'!A:Y,
        MATCH(D49, '競技スケジュール（岡崎市抜粋）'!C:C, 0),
        MATCH(V49, '競技スケジュール（岡崎市抜粋）'!$3:$3, 0)
  ),
  ""
)</f>
        <v/>
      </c>
      <c r="AG49" s="89"/>
      <c r="AH49" s="89"/>
      <c r="AI49" s="87"/>
      <c r="AJ49" s="88"/>
      <c r="AK49" s="12" t="s">
        <v>42</v>
      </c>
      <c r="AL49" s="89" t="str">
        <f>IFERROR(VLOOKUP(D49,'競技スケジュール（岡崎市抜粋）'!$C$4:$O$995,12,FALSE),"")</f>
        <v/>
      </c>
      <c r="AM49" s="89"/>
      <c r="AN49" s="90"/>
      <c r="AO49" s="87"/>
      <c r="AP49" s="88"/>
      <c r="AQ49" s="12" t="s">
        <v>42</v>
      </c>
      <c r="AR49" s="91" t="str">
        <f>IFERROR(VLOOKUP(D49,'競技スケジュール（岡崎市抜粋）'!$C$4:$O$995,13,FALSE),"")</f>
        <v/>
      </c>
      <c r="AS49" s="89"/>
      <c r="AT49" s="90"/>
      <c r="AU49" s="87"/>
      <c r="AV49" s="88"/>
      <c r="AW49" s="12" t="s">
        <v>42</v>
      </c>
      <c r="AX49" s="102" t="str">
        <f>IFERROR(AF49*AI49+AL49*AO49+AR49*AU49,"")</f>
        <v/>
      </c>
      <c r="AY49" s="103"/>
      <c r="AZ49" s="103"/>
      <c r="BA49" s="103"/>
      <c r="BB49" s="103"/>
      <c r="BC49" s="103"/>
      <c r="BD49" s="103"/>
      <c r="BE49" s="18" t="s">
        <v>64</v>
      </c>
    </row>
    <row r="50" spans="2:63" customFormat="1" ht="35.1" customHeight="1">
      <c r="B50" s="104" t="s">
        <v>49</v>
      </c>
      <c r="C50" s="104"/>
      <c r="D50" s="87"/>
      <c r="E50" s="88"/>
      <c r="F50" s="88"/>
      <c r="G50" s="88"/>
      <c r="H50" s="88"/>
      <c r="I50" s="105"/>
      <c r="J50" s="106" t="str">
        <f>IFERROR(VLOOKUP(D50,'競技スケジュール（岡崎市抜粋）'!C$4:O$995,3,FALSE),"")</f>
        <v/>
      </c>
      <c r="K50" s="107"/>
      <c r="L50" s="107"/>
      <c r="M50" s="107"/>
      <c r="N50" s="107"/>
      <c r="O50" s="108"/>
      <c r="P50" s="109" t="str">
        <f>IFERROR(VLOOKUP(D50,'競技スケジュール（岡崎市抜粋）'!C$4:O$995,4,FALSE),"")</f>
        <v/>
      </c>
      <c r="Q50" s="110"/>
      <c r="R50" s="110"/>
      <c r="S50" s="110"/>
      <c r="T50" s="110"/>
      <c r="U50" s="111"/>
      <c r="V50" s="87"/>
      <c r="W50" s="88"/>
      <c r="X50" s="88"/>
      <c r="Y50" s="88"/>
      <c r="Z50" s="88"/>
      <c r="AA50" s="105"/>
      <c r="AB50" s="139">
        <f t="shared" ref="AB50:AB53" si="0">SUM(AI50,AO50,AU50)</f>
        <v>0</v>
      </c>
      <c r="AC50" s="139"/>
      <c r="AD50" s="139"/>
      <c r="AE50" s="17" t="s">
        <v>42</v>
      </c>
      <c r="AF50" s="91" t="str">
        <f>IFERROR(
  INDEX('競技スケジュール（岡崎市抜粋）'!A:Y,
        MATCH(D50, '競技スケジュール（岡崎市抜粋）'!C:C, 0),
        MATCH(V50, '競技スケジュール（岡崎市抜粋）'!$3:$3, 0)
  ),
  ""
)</f>
        <v/>
      </c>
      <c r="AG50" s="89"/>
      <c r="AH50" s="89"/>
      <c r="AI50" s="87"/>
      <c r="AJ50" s="88"/>
      <c r="AK50" s="12" t="s">
        <v>42</v>
      </c>
      <c r="AL50" s="89" t="str">
        <f>IFERROR(VLOOKUP(D50,'競技スケジュール（岡崎市抜粋）'!$C$4:$O$995,12,FALSE),"")</f>
        <v/>
      </c>
      <c r="AM50" s="89"/>
      <c r="AN50" s="90"/>
      <c r="AO50" s="87"/>
      <c r="AP50" s="88"/>
      <c r="AQ50" s="12" t="s">
        <v>42</v>
      </c>
      <c r="AR50" s="91" t="str">
        <f>IFERROR(VLOOKUP(D50,'競技スケジュール（岡崎市抜粋）'!$C$4:$O$995,13,FALSE),"")</f>
        <v/>
      </c>
      <c r="AS50" s="89"/>
      <c r="AT50" s="90"/>
      <c r="AU50" s="87"/>
      <c r="AV50" s="88"/>
      <c r="AW50" s="12" t="s">
        <v>42</v>
      </c>
      <c r="AX50" s="102" t="str">
        <f t="shared" ref="AX50:AX53" si="1">IFERROR(AF50*AI50+AL50*AO50+AR50*AU50,"")</f>
        <v/>
      </c>
      <c r="AY50" s="103"/>
      <c r="AZ50" s="103"/>
      <c r="BA50" s="103"/>
      <c r="BB50" s="103"/>
      <c r="BC50" s="103"/>
      <c r="BD50" s="103"/>
      <c r="BE50" s="18" t="s">
        <v>64</v>
      </c>
      <c r="BH50" s="1"/>
      <c r="BI50" s="1"/>
      <c r="BJ50" s="1"/>
      <c r="BK50" s="1"/>
    </row>
    <row r="51" spans="2:63" customFormat="1" ht="35.1" customHeight="1">
      <c r="B51" s="104" t="s">
        <v>51</v>
      </c>
      <c r="C51" s="104"/>
      <c r="D51" s="87"/>
      <c r="E51" s="88"/>
      <c r="F51" s="88"/>
      <c r="G51" s="88"/>
      <c r="H51" s="88"/>
      <c r="I51" s="105"/>
      <c r="J51" s="106" t="str">
        <f>IFERROR(VLOOKUP(D51,'競技スケジュール（岡崎市抜粋）'!C$4:O$995,3,FALSE),"")</f>
        <v/>
      </c>
      <c r="K51" s="107"/>
      <c r="L51" s="107"/>
      <c r="M51" s="107"/>
      <c r="N51" s="107"/>
      <c r="O51" s="108"/>
      <c r="P51" s="109" t="str">
        <f>IFERROR(VLOOKUP(D51,'競技スケジュール（岡崎市抜粋）'!C$4:O$995,4,FALSE),"")</f>
        <v/>
      </c>
      <c r="Q51" s="110"/>
      <c r="R51" s="110"/>
      <c r="S51" s="110"/>
      <c r="T51" s="110"/>
      <c r="U51" s="111"/>
      <c r="V51" s="87"/>
      <c r="W51" s="88"/>
      <c r="X51" s="88"/>
      <c r="Y51" s="88"/>
      <c r="Z51" s="88"/>
      <c r="AA51" s="105"/>
      <c r="AB51" s="139">
        <f t="shared" si="0"/>
        <v>0</v>
      </c>
      <c r="AC51" s="139"/>
      <c r="AD51" s="139"/>
      <c r="AE51" s="17" t="s">
        <v>42</v>
      </c>
      <c r="AF51" s="91" t="str">
        <f>IFERROR(
  INDEX('競技スケジュール（岡崎市抜粋）'!A:Y,
        MATCH(D51, '競技スケジュール（岡崎市抜粋）'!C:C, 0),
        MATCH(V51, '競技スケジュール（岡崎市抜粋）'!$3:$3, 0)
  ),
  ""
)</f>
        <v/>
      </c>
      <c r="AG51" s="89"/>
      <c r="AH51" s="89"/>
      <c r="AI51" s="87"/>
      <c r="AJ51" s="88"/>
      <c r="AK51" s="12" t="s">
        <v>42</v>
      </c>
      <c r="AL51" s="89" t="str">
        <f>IFERROR(VLOOKUP(D51,'競技スケジュール（岡崎市抜粋）'!$C$4:$O$995,12,FALSE),"")</f>
        <v/>
      </c>
      <c r="AM51" s="89"/>
      <c r="AN51" s="90"/>
      <c r="AO51" s="87"/>
      <c r="AP51" s="88"/>
      <c r="AQ51" s="12" t="s">
        <v>42</v>
      </c>
      <c r="AR51" s="91" t="str">
        <f>IFERROR(VLOOKUP(D51,'競技スケジュール（岡崎市抜粋）'!$C$4:$O$995,13,FALSE),"")</f>
        <v/>
      </c>
      <c r="AS51" s="89"/>
      <c r="AT51" s="90"/>
      <c r="AU51" s="87"/>
      <c r="AV51" s="88"/>
      <c r="AW51" s="12" t="s">
        <v>42</v>
      </c>
      <c r="AX51" s="102" t="str">
        <f t="shared" si="1"/>
        <v/>
      </c>
      <c r="AY51" s="103"/>
      <c r="AZ51" s="103"/>
      <c r="BA51" s="103"/>
      <c r="BB51" s="103"/>
      <c r="BC51" s="103"/>
      <c r="BD51" s="103"/>
      <c r="BE51" s="18" t="s">
        <v>64</v>
      </c>
      <c r="BH51" s="1"/>
      <c r="BI51" s="1"/>
      <c r="BJ51" s="1"/>
      <c r="BK51" s="1"/>
    </row>
    <row r="52" spans="2:63" ht="35.1" customHeight="1">
      <c r="B52" s="104" t="s">
        <v>52</v>
      </c>
      <c r="C52" s="104"/>
      <c r="D52" s="87"/>
      <c r="E52" s="88"/>
      <c r="F52" s="88"/>
      <c r="G52" s="88"/>
      <c r="H52" s="88"/>
      <c r="I52" s="105"/>
      <c r="J52" s="106" t="str">
        <f>IFERROR(VLOOKUP(D52,'競技スケジュール（岡崎市抜粋）'!C$4:O$995,3,FALSE),"")</f>
        <v/>
      </c>
      <c r="K52" s="107"/>
      <c r="L52" s="107"/>
      <c r="M52" s="107"/>
      <c r="N52" s="107"/>
      <c r="O52" s="108"/>
      <c r="P52" s="109" t="str">
        <f>IFERROR(VLOOKUP(D52,'競技スケジュール（岡崎市抜粋）'!C$4:O$995,4,FALSE),"")</f>
        <v/>
      </c>
      <c r="Q52" s="110"/>
      <c r="R52" s="110"/>
      <c r="S52" s="110"/>
      <c r="T52" s="110"/>
      <c r="U52" s="111"/>
      <c r="V52" s="87"/>
      <c r="W52" s="88"/>
      <c r="X52" s="88"/>
      <c r="Y52" s="88"/>
      <c r="Z52" s="88"/>
      <c r="AA52" s="105"/>
      <c r="AB52" s="139">
        <f t="shared" si="0"/>
        <v>0</v>
      </c>
      <c r="AC52" s="139"/>
      <c r="AD52" s="139"/>
      <c r="AE52" s="17" t="s">
        <v>42</v>
      </c>
      <c r="AF52" s="91" t="str">
        <f>IFERROR(
  INDEX('競技スケジュール（岡崎市抜粋）'!A:Y,
        MATCH(D52, '競技スケジュール（岡崎市抜粋）'!C:C, 0),
        MATCH(V52, '競技スケジュール（岡崎市抜粋）'!$3:$3, 0)
  ),
  ""
)</f>
        <v/>
      </c>
      <c r="AG52" s="89"/>
      <c r="AH52" s="89"/>
      <c r="AI52" s="87"/>
      <c r="AJ52" s="88"/>
      <c r="AK52" s="12" t="s">
        <v>42</v>
      </c>
      <c r="AL52" s="89" t="str">
        <f>IFERROR(VLOOKUP(D52,'競技スケジュール（岡崎市抜粋）'!$C$4:$O$995,12,FALSE),"")</f>
        <v/>
      </c>
      <c r="AM52" s="89"/>
      <c r="AN52" s="90"/>
      <c r="AO52" s="87"/>
      <c r="AP52" s="88"/>
      <c r="AQ52" s="12" t="s">
        <v>42</v>
      </c>
      <c r="AR52" s="91" t="str">
        <f>IFERROR(VLOOKUP(D52,'競技スケジュール（岡崎市抜粋）'!$C$4:$O$995,13,FALSE),"")</f>
        <v/>
      </c>
      <c r="AS52" s="89"/>
      <c r="AT52" s="90"/>
      <c r="AU52" s="87"/>
      <c r="AV52" s="88"/>
      <c r="AW52" s="12" t="s">
        <v>42</v>
      </c>
      <c r="AX52" s="102" t="str">
        <f t="shared" si="1"/>
        <v/>
      </c>
      <c r="AY52" s="103"/>
      <c r="AZ52" s="103"/>
      <c r="BA52" s="103"/>
      <c r="BB52" s="103"/>
      <c r="BC52" s="103"/>
      <c r="BD52" s="103"/>
      <c r="BE52" s="18" t="s">
        <v>64</v>
      </c>
    </row>
    <row r="53" spans="2:63" ht="35.1" customHeight="1">
      <c r="B53" s="104" t="s">
        <v>53</v>
      </c>
      <c r="C53" s="104"/>
      <c r="D53" s="87"/>
      <c r="E53" s="88"/>
      <c r="F53" s="88"/>
      <c r="G53" s="88"/>
      <c r="H53" s="88"/>
      <c r="I53" s="105"/>
      <c r="J53" s="106" t="str">
        <f>IFERROR(VLOOKUP(D53,'競技スケジュール（岡崎市抜粋）'!C$4:O$995,3,FALSE),"")</f>
        <v/>
      </c>
      <c r="K53" s="107"/>
      <c r="L53" s="107"/>
      <c r="M53" s="107"/>
      <c r="N53" s="107"/>
      <c r="O53" s="108"/>
      <c r="P53" s="109" t="str">
        <f>IFERROR(VLOOKUP(D53,'競技スケジュール（岡崎市抜粋）'!C$4:O$995,4,FALSE),"")</f>
        <v/>
      </c>
      <c r="Q53" s="110"/>
      <c r="R53" s="110"/>
      <c r="S53" s="110"/>
      <c r="T53" s="110"/>
      <c r="U53" s="111"/>
      <c r="V53" s="87"/>
      <c r="W53" s="88"/>
      <c r="X53" s="88"/>
      <c r="Y53" s="88"/>
      <c r="Z53" s="88"/>
      <c r="AA53" s="105"/>
      <c r="AB53" s="139">
        <f t="shared" si="0"/>
        <v>0</v>
      </c>
      <c r="AC53" s="139"/>
      <c r="AD53" s="139"/>
      <c r="AE53" s="17" t="s">
        <v>42</v>
      </c>
      <c r="AF53" s="91" t="str">
        <f>IFERROR(
  INDEX('競技スケジュール（岡崎市抜粋）'!A:Y,
        MATCH(D53, '競技スケジュール（岡崎市抜粋）'!C:C, 0),
        MATCH(V53, '競技スケジュール（岡崎市抜粋）'!$3:$3, 0)
  ),
  ""
)</f>
        <v/>
      </c>
      <c r="AG53" s="89"/>
      <c r="AH53" s="89"/>
      <c r="AI53" s="87"/>
      <c r="AJ53" s="88"/>
      <c r="AK53" s="12" t="s">
        <v>42</v>
      </c>
      <c r="AL53" s="89" t="str">
        <f>IFERROR(VLOOKUP(D53,'競技スケジュール（岡崎市抜粋）'!$C$4:$O$995,12,FALSE),"")</f>
        <v/>
      </c>
      <c r="AM53" s="89"/>
      <c r="AN53" s="90"/>
      <c r="AO53" s="87"/>
      <c r="AP53" s="88"/>
      <c r="AQ53" s="12" t="s">
        <v>42</v>
      </c>
      <c r="AR53" s="91" t="str">
        <f>IFERROR(VLOOKUP(D53,'競技スケジュール（岡崎市抜粋）'!$C$4:$O$995,13,FALSE),"")</f>
        <v/>
      </c>
      <c r="AS53" s="89"/>
      <c r="AT53" s="90"/>
      <c r="AU53" s="87"/>
      <c r="AV53" s="88"/>
      <c r="AW53" s="12" t="s">
        <v>42</v>
      </c>
      <c r="AX53" s="102" t="str">
        <f t="shared" si="1"/>
        <v/>
      </c>
      <c r="AY53" s="103"/>
      <c r="AZ53" s="103"/>
      <c r="BA53" s="103"/>
      <c r="BB53" s="103"/>
      <c r="BC53" s="103"/>
      <c r="BD53" s="103"/>
      <c r="BE53" s="18" t="s">
        <v>64</v>
      </c>
    </row>
    <row r="54" spans="2:63" ht="35.1" customHeight="1">
      <c r="B54" s="121" t="s">
        <v>65</v>
      </c>
      <c r="C54" s="122"/>
      <c r="D54" s="127"/>
      <c r="E54" s="128"/>
      <c r="F54" s="128"/>
      <c r="G54" s="128"/>
      <c r="H54" s="128"/>
      <c r="I54" s="128"/>
      <c r="J54" s="128"/>
      <c r="K54" s="128"/>
      <c r="L54" s="128"/>
      <c r="M54" s="128"/>
      <c r="N54" s="128"/>
      <c r="O54" s="128"/>
      <c r="P54" s="128"/>
      <c r="Q54" s="128"/>
      <c r="R54" s="128"/>
      <c r="S54" s="128"/>
      <c r="T54" s="128"/>
      <c r="U54" s="128"/>
      <c r="V54" s="128"/>
      <c r="W54" s="128"/>
      <c r="X54" s="128"/>
      <c r="Y54" s="128"/>
      <c r="Z54" s="128"/>
      <c r="AA54" s="128"/>
      <c r="AB54" s="128"/>
      <c r="AC54" s="128"/>
      <c r="AD54" s="128"/>
      <c r="AE54" s="128"/>
      <c r="AF54" s="128"/>
      <c r="AG54" s="128"/>
      <c r="AH54" s="128"/>
      <c r="AI54" s="128"/>
      <c r="AJ54" s="128"/>
      <c r="AK54" s="128"/>
      <c r="AL54" s="128"/>
      <c r="AM54" s="128"/>
      <c r="AN54" s="128"/>
      <c r="AO54" s="128"/>
      <c r="AP54" s="128"/>
      <c r="AQ54" s="128"/>
      <c r="AR54" s="128"/>
      <c r="AS54" s="128"/>
      <c r="AT54" s="128"/>
      <c r="AU54" s="128"/>
      <c r="AV54" s="128"/>
      <c r="AW54" s="128"/>
      <c r="AX54" s="128"/>
      <c r="AY54" s="128"/>
      <c r="AZ54" s="128"/>
      <c r="BA54" s="128"/>
      <c r="BB54" s="128"/>
      <c r="BC54" s="128"/>
      <c r="BD54" s="128"/>
      <c r="BE54" s="129"/>
    </row>
    <row r="55" spans="2:63" ht="35.1" customHeight="1">
      <c r="B55" s="123"/>
      <c r="C55" s="124"/>
      <c r="D55" s="130"/>
      <c r="E55" s="131"/>
      <c r="F55" s="131"/>
      <c r="G55" s="131"/>
      <c r="H55" s="131"/>
      <c r="I55" s="131"/>
      <c r="J55" s="131"/>
      <c r="K55" s="131"/>
      <c r="L55" s="131"/>
      <c r="M55" s="131"/>
      <c r="N55" s="131"/>
      <c r="O55" s="131"/>
      <c r="P55" s="131"/>
      <c r="Q55" s="131"/>
      <c r="R55" s="131"/>
      <c r="S55" s="131"/>
      <c r="T55" s="131"/>
      <c r="U55" s="131"/>
      <c r="V55" s="131"/>
      <c r="W55" s="131"/>
      <c r="X55" s="131"/>
      <c r="Y55" s="131"/>
      <c r="Z55" s="131"/>
      <c r="AA55" s="131"/>
      <c r="AB55" s="131"/>
      <c r="AC55" s="131"/>
      <c r="AD55" s="131"/>
      <c r="AE55" s="131"/>
      <c r="AF55" s="131"/>
      <c r="AG55" s="131"/>
      <c r="AH55" s="131"/>
      <c r="AI55" s="131"/>
      <c r="AJ55" s="131"/>
      <c r="AK55" s="131"/>
      <c r="AL55" s="131"/>
      <c r="AM55" s="131"/>
      <c r="AN55" s="131"/>
      <c r="AO55" s="131"/>
      <c r="AP55" s="131"/>
      <c r="AQ55" s="131"/>
      <c r="AR55" s="131"/>
      <c r="AS55" s="131"/>
      <c r="AT55" s="131"/>
      <c r="AU55" s="131"/>
      <c r="AV55" s="131"/>
      <c r="AW55" s="131"/>
      <c r="AX55" s="131"/>
      <c r="AY55" s="131"/>
      <c r="AZ55" s="131"/>
      <c r="BA55" s="131"/>
      <c r="BB55" s="131"/>
      <c r="BC55" s="131"/>
      <c r="BD55" s="131"/>
      <c r="BE55" s="132"/>
    </row>
    <row r="56" spans="2:63" ht="17.25" customHeight="1">
      <c r="B56" s="123"/>
      <c r="C56" s="124"/>
      <c r="D56" s="130"/>
      <c r="E56" s="131"/>
      <c r="F56" s="131"/>
      <c r="G56" s="131"/>
      <c r="H56" s="131"/>
      <c r="I56" s="131"/>
      <c r="J56" s="131"/>
      <c r="K56" s="131"/>
      <c r="L56" s="131"/>
      <c r="M56" s="131"/>
      <c r="N56" s="131"/>
      <c r="O56" s="131"/>
      <c r="P56" s="131"/>
      <c r="Q56" s="131"/>
      <c r="R56" s="131"/>
      <c r="S56" s="131"/>
      <c r="T56" s="131"/>
      <c r="U56" s="131"/>
      <c r="V56" s="131"/>
      <c r="W56" s="131"/>
      <c r="X56" s="131"/>
      <c r="Y56" s="131"/>
      <c r="Z56" s="131"/>
      <c r="AA56" s="131"/>
      <c r="AB56" s="131"/>
      <c r="AC56" s="131"/>
      <c r="AD56" s="131"/>
      <c r="AE56" s="131"/>
      <c r="AF56" s="131"/>
      <c r="AG56" s="131"/>
      <c r="AH56" s="131"/>
      <c r="AI56" s="131"/>
      <c r="AJ56" s="131"/>
      <c r="AK56" s="131"/>
      <c r="AL56" s="131"/>
      <c r="AM56" s="131"/>
      <c r="AN56" s="131"/>
      <c r="AO56" s="131"/>
      <c r="AP56" s="131"/>
      <c r="AQ56" s="131"/>
      <c r="AR56" s="131"/>
      <c r="AS56" s="131"/>
      <c r="AT56" s="131"/>
      <c r="AU56" s="131"/>
      <c r="AV56" s="131"/>
      <c r="AW56" s="131"/>
      <c r="AX56" s="131"/>
      <c r="AY56" s="131"/>
      <c r="AZ56" s="131"/>
      <c r="BA56" s="131"/>
      <c r="BB56" s="131"/>
      <c r="BC56" s="131"/>
      <c r="BD56" s="131"/>
      <c r="BE56" s="132"/>
    </row>
    <row r="57" spans="2:63" ht="17.25" customHeight="1">
      <c r="B57" s="125"/>
      <c r="C57" s="126"/>
      <c r="D57" s="133"/>
      <c r="E57" s="134"/>
      <c r="F57" s="134"/>
      <c r="G57" s="134"/>
      <c r="H57" s="134"/>
      <c r="I57" s="134"/>
      <c r="J57" s="134"/>
      <c r="K57" s="134"/>
      <c r="L57" s="134"/>
      <c r="M57" s="134"/>
      <c r="N57" s="134"/>
      <c r="O57" s="134"/>
      <c r="P57" s="134"/>
      <c r="Q57" s="134"/>
      <c r="R57" s="134"/>
      <c r="S57" s="134"/>
      <c r="T57" s="134"/>
      <c r="U57" s="134"/>
      <c r="V57" s="134"/>
      <c r="W57" s="134"/>
      <c r="X57" s="134"/>
      <c r="Y57" s="134"/>
      <c r="Z57" s="134"/>
      <c r="AA57" s="134"/>
      <c r="AB57" s="134"/>
      <c r="AC57" s="134"/>
      <c r="AD57" s="134"/>
      <c r="AE57" s="134"/>
      <c r="AF57" s="134"/>
      <c r="AG57" s="134"/>
      <c r="AH57" s="134"/>
      <c r="AI57" s="134"/>
      <c r="AJ57" s="134"/>
      <c r="AK57" s="134"/>
      <c r="AL57" s="134"/>
      <c r="AM57" s="134"/>
      <c r="AN57" s="134"/>
      <c r="AO57" s="134"/>
      <c r="AP57" s="134"/>
      <c r="AQ57" s="134"/>
      <c r="AR57" s="134"/>
      <c r="AS57" s="134"/>
      <c r="AT57" s="134"/>
      <c r="AU57" s="134"/>
      <c r="AV57" s="134"/>
      <c r="AW57" s="134"/>
      <c r="AX57" s="134"/>
      <c r="AY57" s="134"/>
      <c r="AZ57" s="134"/>
      <c r="BA57" s="134"/>
      <c r="BB57" s="134"/>
      <c r="BC57" s="134"/>
      <c r="BD57" s="134"/>
      <c r="BE57" s="135"/>
    </row>
    <row r="58" spans="2:63" ht="17.25" customHeight="1">
      <c r="B58" s="136" t="s">
        <v>66</v>
      </c>
      <c r="C58" s="112"/>
      <c r="D58" s="112"/>
      <c r="E58" s="112"/>
      <c r="F58" s="112"/>
      <c r="G58" s="112"/>
      <c r="H58" s="112"/>
      <c r="I58" s="112"/>
      <c r="J58" s="112"/>
      <c r="K58" s="112"/>
      <c r="L58" s="112"/>
      <c r="M58" s="112"/>
      <c r="N58" s="112"/>
      <c r="O58" s="112"/>
      <c r="P58" s="112"/>
      <c r="Q58" s="112"/>
      <c r="R58" s="112"/>
      <c r="S58" s="112"/>
      <c r="T58" s="112"/>
      <c r="U58" s="112"/>
      <c r="V58" s="112"/>
      <c r="W58" s="112"/>
      <c r="X58" s="112"/>
      <c r="Y58" s="112"/>
      <c r="Z58" s="112"/>
      <c r="AA58" s="112"/>
      <c r="AB58" s="112"/>
      <c r="AC58" s="112"/>
      <c r="AD58" s="112"/>
      <c r="AE58" s="112"/>
      <c r="AF58" s="112"/>
      <c r="AG58" s="118"/>
      <c r="AH58" s="136"/>
      <c r="AI58" s="112"/>
      <c r="AJ58" s="112"/>
      <c r="AK58" s="112" t="s">
        <v>8</v>
      </c>
      <c r="AL58" s="112"/>
      <c r="AM58" s="112"/>
      <c r="AN58" s="112"/>
      <c r="AO58" s="112"/>
      <c r="AP58" s="112" t="s">
        <v>9</v>
      </c>
      <c r="AQ58" s="112"/>
      <c r="AR58" s="112" t="s">
        <v>67</v>
      </c>
      <c r="AS58" s="112"/>
      <c r="AT58" s="112"/>
      <c r="AU58" s="112" t="s">
        <v>68</v>
      </c>
      <c r="AV58" s="112"/>
      <c r="AW58" s="112"/>
      <c r="AX58" s="112"/>
      <c r="AY58" s="112"/>
      <c r="AZ58" s="112" t="s">
        <v>69</v>
      </c>
      <c r="BA58" s="115" t="s">
        <v>70</v>
      </c>
      <c r="BB58" s="115"/>
      <c r="BC58" s="112" t="s">
        <v>71</v>
      </c>
      <c r="BD58" s="112"/>
      <c r="BE58" s="118"/>
    </row>
    <row r="59" spans="2:63" ht="14.25" customHeight="1">
      <c r="B59" s="137"/>
      <c r="C59" s="113"/>
      <c r="D59" s="113"/>
      <c r="E59" s="113"/>
      <c r="F59" s="113"/>
      <c r="G59" s="113"/>
      <c r="H59" s="113"/>
      <c r="I59" s="113"/>
      <c r="J59" s="113"/>
      <c r="K59" s="113"/>
      <c r="L59" s="113"/>
      <c r="M59" s="113"/>
      <c r="N59" s="113"/>
      <c r="O59" s="113"/>
      <c r="P59" s="113"/>
      <c r="Q59" s="113"/>
      <c r="R59" s="113"/>
      <c r="S59" s="113"/>
      <c r="T59" s="113"/>
      <c r="U59" s="113"/>
      <c r="V59" s="113"/>
      <c r="W59" s="113"/>
      <c r="X59" s="113"/>
      <c r="Y59" s="113"/>
      <c r="Z59" s="113"/>
      <c r="AA59" s="113"/>
      <c r="AB59" s="113"/>
      <c r="AC59" s="113"/>
      <c r="AD59" s="113"/>
      <c r="AE59" s="113"/>
      <c r="AF59" s="113"/>
      <c r="AG59" s="119"/>
      <c r="AH59" s="137"/>
      <c r="AI59" s="113"/>
      <c r="AJ59" s="113"/>
      <c r="AK59" s="113"/>
      <c r="AL59" s="113"/>
      <c r="AM59" s="113"/>
      <c r="AN59" s="113"/>
      <c r="AO59" s="113"/>
      <c r="AP59" s="113"/>
      <c r="AQ59" s="113"/>
      <c r="AR59" s="113"/>
      <c r="AS59" s="113"/>
      <c r="AT59" s="113"/>
      <c r="AU59" s="113"/>
      <c r="AV59" s="113"/>
      <c r="AW59" s="113"/>
      <c r="AX59" s="113"/>
      <c r="AY59" s="113"/>
      <c r="AZ59" s="113"/>
      <c r="BA59" s="116"/>
      <c r="BB59" s="116"/>
      <c r="BC59" s="113"/>
      <c r="BD59" s="113"/>
      <c r="BE59" s="119"/>
    </row>
    <row r="60" spans="2:63" ht="9" customHeight="1">
      <c r="B60" s="138"/>
      <c r="C60" s="114"/>
      <c r="D60" s="114"/>
      <c r="E60" s="114"/>
      <c r="F60" s="114"/>
      <c r="G60" s="114"/>
      <c r="H60" s="114"/>
      <c r="I60" s="114"/>
      <c r="J60" s="114"/>
      <c r="K60" s="114"/>
      <c r="L60" s="114"/>
      <c r="M60" s="114"/>
      <c r="N60" s="114"/>
      <c r="O60" s="114"/>
      <c r="P60" s="114"/>
      <c r="Q60" s="114"/>
      <c r="R60" s="114"/>
      <c r="S60" s="114"/>
      <c r="T60" s="114"/>
      <c r="U60" s="114"/>
      <c r="V60" s="114"/>
      <c r="W60" s="114"/>
      <c r="X60" s="114"/>
      <c r="Y60" s="114"/>
      <c r="Z60" s="114"/>
      <c r="AA60" s="114"/>
      <c r="AB60" s="114"/>
      <c r="AC60" s="114"/>
      <c r="AD60" s="114"/>
      <c r="AE60" s="114"/>
      <c r="AF60" s="114"/>
      <c r="AG60" s="120"/>
      <c r="AH60" s="138"/>
      <c r="AI60" s="114"/>
      <c r="AJ60" s="114"/>
      <c r="AK60" s="114"/>
      <c r="AL60" s="114"/>
      <c r="AM60" s="114"/>
      <c r="AN60" s="114"/>
      <c r="AO60" s="114"/>
      <c r="AP60" s="114"/>
      <c r="AQ60" s="114"/>
      <c r="AR60" s="114"/>
      <c r="AS60" s="114"/>
      <c r="AT60" s="114"/>
      <c r="AU60" s="114"/>
      <c r="AV60" s="114"/>
      <c r="AW60" s="114"/>
      <c r="AX60" s="114"/>
      <c r="AY60" s="114"/>
      <c r="AZ60" s="114"/>
      <c r="BA60" s="117"/>
      <c r="BB60" s="117"/>
      <c r="BC60" s="114"/>
      <c r="BD60" s="114"/>
      <c r="BE60" s="120"/>
    </row>
    <row r="61" spans="2:63" ht="22.35" customHeight="1">
      <c r="B61" s="71" t="s">
        <v>72</v>
      </c>
      <c r="C61" s="72"/>
      <c r="D61" s="72"/>
      <c r="E61" s="73"/>
      <c r="F61" s="95" t="s">
        <v>73</v>
      </c>
      <c r="G61" s="95"/>
      <c r="H61" s="95"/>
      <c r="I61" s="95"/>
      <c r="J61" s="95"/>
      <c r="K61" s="95"/>
      <c r="L61" s="95"/>
      <c r="M61" s="95"/>
      <c r="N61" s="95"/>
      <c r="O61" s="95"/>
      <c r="P61" s="95" t="s">
        <v>74</v>
      </c>
      <c r="Q61" s="95"/>
      <c r="R61" s="95"/>
      <c r="S61" s="95"/>
      <c r="T61" s="95"/>
      <c r="U61" s="95"/>
      <c r="V61" s="95"/>
      <c r="W61" s="95"/>
      <c r="X61" s="95"/>
      <c r="Y61" s="95"/>
      <c r="Z61" s="96" t="s">
        <v>75</v>
      </c>
      <c r="AA61" s="97"/>
      <c r="AB61" s="97"/>
      <c r="AC61" s="97"/>
      <c r="AD61" s="97"/>
      <c r="AE61" s="97"/>
      <c r="AF61" s="97"/>
      <c r="AG61" s="97"/>
      <c r="AH61" s="98"/>
      <c r="AI61" s="97" t="s">
        <v>76</v>
      </c>
      <c r="AJ61" s="97"/>
      <c r="AK61" s="97"/>
      <c r="AL61" s="97"/>
      <c r="AM61" s="97"/>
      <c r="AN61" s="97"/>
      <c r="AO61" s="97"/>
      <c r="AP61" s="97"/>
      <c r="AQ61" s="98"/>
      <c r="AR61" s="99" t="s">
        <v>77</v>
      </c>
      <c r="AS61" s="100"/>
      <c r="AT61" s="100"/>
      <c r="AU61" s="100"/>
      <c r="AV61" s="100"/>
      <c r="AW61" s="100"/>
      <c r="AX61" s="100"/>
      <c r="AY61" s="100"/>
      <c r="AZ61" s="100"/>
      <c r="BA61" s="100"/>
      <c r="BB61" s="100"/>
      <c r="BC61" s="100"/>
      <c r="BD61" s="100"/>
      <c r="BE61" s="101"/>
    </row>
    <row r="62" spans="2:63" ht="36" customHeight="1">
      <c r="B62" s="92"/>
      <c r="C62" s="93"/>
      <c r="D62" s="93"/>
      <c r="E62" s="94"/>
      <c r="F62" s="83" t="str">
        <f>IF(COUNTA(D49:H53)=0,"",COUNTA(D49:H53))</f>
        <v/>
      </c>
      <c r="G62" s="84"/>
      <c r="H62" s="84"/>
      <c r="I62" s="84"/>
      <c r="J62" s="84"/>
      <c r="K62" s="84"/>
      <c r="L62" s="84"/>
      <c r="M62" s="19" t="s">
        <v>78</v>
      </c>
      <c r="N62" s="19"/>
      <c r="O62" s="20"/>
      <c r="P62" s="83" t="str">
        <f>IF(SUM(AB49:AD53)=0,"",SUM(AB49:AD53))</f>
        <v/>
      </c>
      <c r="Q62" s="84"/>
      <c r="R62" s="84"/>
      <c r="S62" s="84"/>
      <c r="T62" s="84"/>
      <c r="U62" s="84"/>
      <c r="V62" s="84"/>
      <c r="W62" s="84"/>
      <c r="X62" s="85" t="s">
        <v>42</v>
      </c>
      <c r="Y62" s="86"/>
      <c r="Z62" s="87" t="str">
        <f>IF(SUM(AO49:AP53)=0,"",SUM(AO49:AP53))</f>
        <v/>
      </c>
      <c r="AA62" s="88"/>
      <c r="AB62" s="88"/>
      <c r="AC62" s="88"/>
      <c r="AD62" s="88"/>
      <c r="AE62" s="88"/>
      <c r="AF62" s="88"/>
      <c r="AG62" s="45" t="s">
        <v>79</v>
      </c>
      <c r="AH62" s="46"/>
      <c r="AI62" s="87" t="str">
        <f>IF(SUM(AU49:AV53)=0,"",SUM(AU49:AV53))</f>
        <v/>
      </c>
      <c r="AJ62" s="88"/>
      <c r="AK62" s="88"/>
      <c r="AL62" s="88"/>
      <c r="AM62" s="88"/>
      <c r="AN62" s="88"/>
      <c r="AO62" s="88"/>
      <c r="AP62" s="45" t="s">
        <v>42</v>
      </c>
      <c r="AQ62" s="46"/>
      <c r="AR62" s="43">
        <f>SUM(AX49:BD53)</f>
        <v>0</v>
      </c>
      <c r="AS62" s="44"/>
      <c r="AT62" s="44"/>
      <c r="AU62" s="44"/>
      <c r="AV62" s="44"/>
      <c r="AW62" s="44"/>
      <c r="AX62" s="44"/>
      <c r="AY62" s="44"/>
      <c r="AZ62" s="44"/>
      <c r="BA62" s="44"/>
      <c r="BB62" s="44"/>
      <c r="BC62" s="44"/>
      <c r="BD62" s="45" t="s">
        <v>64</v>
      </c>
      <c r="BE62" s="46"/>
      <c r="BG62" s="21"/>
    </row>
    <row r="63" spans="2:63" s="16" customFormat="1" ht="23.1" customHeight="1">
      <c r="B63" s="71" t="s">
        <v>80</v>
      </c>
      <c r="C63" s="72"/>
      <c r="D63" s="72"/>
      <c r="E63" s="73"/>
      <c r="F63" s="77" t="s">
        <v>81</v>
      </c>
      <c r="G63" s="77"/>
      <c r="H63" s="77"/>
      <c r="I63" s="77"/>
      <c r="J63" s="77"/>
      <c r="K63" s="77"/>
      <c r="L63" s="77"/>
      <c r="M63" s="77"/>
      <c r="N63" s="77"/>
      <c r="O63" s="77"/>
      <c r="P63" s="77"/>
      <c r="Q63" s="77"/>
      <c r="R63" s="77"/>
      <c r="S63" s="77"/>
      <c r="T63" s="77"/>
      <c r="U63" s="77"/>
      <c r="V63" s="77"/>
      <c r="W63" s="77"/>
      <c r="X63" s="77"/>
      <c r="Y63" s="77"/>
      <c r="Z63" s="77"/>
      <c r="AA63" s="77"/>
      <c r="AB63" s="77"/>
      <c r="AC63" s="77"/>
      <c r="AD63" s="77"/>
      <c r="AE63" s="78" t="s">
        <v>82</v>
      </c>
      <c r="AF63" s="78"/>
      <c r="AG63" s="78"/>
      <c r="AH63" s="78"/>
      <c r="AI63" s="78"/>
      <c r="AJ63" s="78"/>
      <c r="AK63" s="78"/>
      <c r="AL63" s="78"/>
      <c r="AM63" s="78"/>
      <c r="AN63" s="78"/>
      <c r="AO63" s="78"/>
      <c r="AP63" s="79"/>
      <c r="AQ63" s="80"/>
      <c r="AR63" s="81" t="s">
        <v>83</v>
      </c>
      <c r="AS63" s="81"/>
      <c r="AT63" s="81"/>
      <c r="AU63" s="81"/>
      <c r="AV63" s="81"/>
      <c r="AW63" s="81"/>
      <c r="AX63" s="81"/>
      <c r="AY63" s="81"/>
      <c r="AZ63" s="81"/>
      <c r="BA63" s="81"/>
      <c r="BB63" s="81"/>
      <c r="BC63" s="81"/>
      <c r="BD63" s="81"/>
      <c r="BE63" s="81"/>
    </row>
    <row r="64" spans="2:63" s="16" customFormat="1" ht="36" customHeight="1">
      <c r="B64" s="74"/>
      <c r="C64" s="75"/>
      <c r="D64" s="75"/>
      <c r="E64" s="76"/>
      <c r="F64" s="82">
        <v>0</v>
      </c>
      <c r="G64" s="64"/>
      <c r="H64" s="64"/>
      <c r="I64" s="64"/>
      <c r="J64" s="65" t="s">
        <v>64</v>
      </c>
      <c r="K64" s="65"/>
      <c r="L64" s="22" t="s">
        <v>84</v>
      </c>
      <c r="M64" s="64"/>
      <c r="N64" s="64"/>
      <c r="O64" s="64"/>
      <c r="P64" s="64"/>
      <c r="Q64" s="65" t="s">
        <v>42</v>
      </c>
      <c r="R64" s="65"/>
      <c r="S64" s="23" t="s">
        <v>85</v>
      </c>
      <c r="T64" s="64">
        <f>IFERROR(F64*M64,"")</f>
        <v>0</v>
      </c>
      <c r="U64" s="64"/>
      <c r="V64" s="64"/>
      <c r="W64" s="64"/>
      <c r="X64" s="64"/>
      <c r="Y64" s="64"/>
      <c r="Z64" s="64"/>
      <c r="AA64" s="64"/>
      <c r="AB64" s="64"/>
      <c r="AC64" s="65" t="s">
        <v>64</v>
      </c>
      <c r="AD64" s="66"/>
      <c r="AE64" s="67">
        <v>0</v>
      </c>
      <c r="AF64" s="68"/>
      <c r="AG64" s="68"/>
      <c r="AH64" s="68"/>
      <c r="AI64" s="68"/>
      <c r="AJ64" s="68"/>
      <c r="AK64" s="68"/>
      <c r="AL64" s="68"/>
      <c r="AM64" s="68"/>
      <c r="AN64" s="68"/>
      <c r="AO64" s="69"/>
      <c r="AP64" s="70" t="s">
        <v>86</v>
      </c>
      <c r="AQ64" s="46"/>
      <c r="AR64" s="43" t="str">
        <f>IFERROR(IF(SUM(T64,AE64)=0,"",SUM(T64,AE64)),"")</f>
        <v/>
      </c>
      <c r="AS64" s="44"/>
      <c r="AT64" s="44"/>
      <c r="AU64" s="44"/>
      <c r="AV64" s="44"/>
      <c r="AW64" s="44"/>
      <c r="AX64" s="44"/>
      <c r="AY64" s="44"/>
      <c r="AZ64" s="44"/>
      <c r="BA64" s="44"/>
      <c r="BB64" s="44"/>
      <c r="BC64" s="44"/>
      <c r="BD64" s="45" t="s">
        <v>86</v>
      </c>
      <c r="BE64" s="46"/>
    </row>
    <row r="65" spans="2:57" ht="39" customHeight="1">
      <c r="B65" s="40" t="s">
        <v>87</v>
      </c>
      <c r="C65" s="41"/>
      <c r="D65" s="41"/>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2"/>
      <c r="AR65" s="43" t="str">
        <f>IFERROR(AR62+AR64,"")</f>
        <v/>
      </c>
      <c r="AS65" s="44"/>
      <c r="AT65" s="44"/>
      <c r="AU65" s="44"/>
      <c r="AV65" s="44"/>
      <c r="AW65" s="44"/>
      <c r="AX65" s="44"/>
      <c r="AY65" s="44"/>
      <c r="AZ65" s="44"/>
      <c r="BA65" s="44"/>
      <c r="BB65" s="44"/>
      <c r="BC65" s="44"/>
      <c r="BD65" s="45" t="s">
        <v>64</v>
      </c>
      <c r="BE65" s="46"/>
    </row>
    <row r="66" spans="2:57" ht="32.1" customHeight="1">
      <c r="B66" s="47" t="s">
        <v>88</v>
      </c>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9"/>
      <c r="AC66" s="50" t="s">
        <v>174</v>
      </c>
      <c r="AD66" s="51"/>
      <c r="AE66" s="51"/>
      <c r="AF66" s="51"/>
      <c r="AG66" s="51"/>
      <c r="AH66" s="51"/>
      <c r="AI66" s="51"/>
      <c r="AJ66" s="51"/>
      <c r="AK66" s="51"/>
      <c r="AL66" s="52" t="s">
        <v>175</v>
      </c>
      <c r="AM66" s="52"/>
      <c r="AN66" s="52"/>
      <c r="AO66" s="52"/>
      <c r="AP66" s="52"/>
      <c r="AQ66" s="52"/>
      <c r="AR66" s="52"/>
      <c r="AS66" s="52"/>
      <c r="AT66" s="52"/>
      <c r="AU66" s="52"/>
      <c r="AV66" s="52"/>
      <c r="AW66" s="53"/>
      <c r="AX66" s="54" t="s">
        <v>89</v>
      </c>
      <c r="AY66" s="55"/>
      <c r="AZ66" s="56"/>
      <c r="BA66" s="54"/>
      <c r="BB66" s="55"/>
      <c r="BC66" s="55"/>
      <c r="BD66" s="55"/>
      <c r="BE66" s="56"/>
    </row>
    <row r="67" spans="2:57" ht="32.1" customHeight="1">
      <c r="B67" s="60" t="s">
        <v>178</v>
      </c>
      <c r="C67" s="61"/>
      <c r="D67" s="61"/>
      <c r="E67" s="61"/>
      <c r="F67" s="61"/>
      <c r="G67" s="61"/>
      <c r="H67" s="61"/>
      <c r="I67" s="61"/>
      <c r="J67" s="61"/>
      <c r="K67" s="61"/>
      <c r="L67" s="61"/>
      <c r="M67" s="61"/>
      <c r="N67" s="61"/>
      <c r="O67" s="61"/>
      <c r="P67" s="61"/>
      <c r="Q67" s="61"/>
      <c r="R67" s="61"/>
      <c r="S67" s="61"/>
      <c r="T67" s="61"/>
      <c r="U67" s="61"/>
      <c r="V67" s="61"/>
      <c r="W67" s="61"/>
      <c r="X67" s="61"/>
      <c r="Y67" s="61"/>
      <c r="Z67" s="61"/>
      <c r="AA67" s="61"/>
      <c r="AB67" s="61"/>
      <c r="AC67" s="62" t="s">
        <v>90</v>
      </c>
      <c r="AD67" s="63"/>
      <c r="AE67" s="63"/>
      <c r="AF67" s="63"/>
      <c r="AG67" s="63"/>
      <c r="AH67" s="37" t="s">
        <v>177</v>
      </c>
      <c r="AI67" s="38"/>
      <c r="AJ67" s="38"/>
      <c r="AK67" s="38"/>
      <c r="AL67" s="38"/>
      <c r="AM67" s="38"/>
      <c r="AN67" s="38"/>
      <c r="AO67" s="38"/>
      <c r="AP67" s="38"/>
      <c r="AQ67" s="38"/>
      <c r="AR67" s="38"/>
      <c r="AS67" s="38"/>
      <c r="AT67" s="38"/>
      <c r="AU67" s="38"/>
      <c r="AV67" s="38"/>
      <c r="AW67" s="39"/>
      <c r="AX67" s="57"/>
      <c r="AY67" s="57"/>
      <c r="AZ67" s="58"/>
      <c r="BA67" s="59"/>
      <c r="BB67" s="57"/>
      <c r="BC67" s="57"/>
      <c r="BD67" s="57"/>
      <c r="BE67" s="58"/>
    </row>
  </sheetData>
  <mergeCells count="278">
    <mergeCell ref="B1:BE2"/>
    <mergeCell ref="B3:F7"/>
    <mergeCell ref="G3:BE7"/>
    <mergeCell ref="B8:BE8"/>
    <mergeCell ref="B22:F22"/>
    <mergeCell ref="G22:AC22"/>
    <mergeCell ref="AD22:AG22"/>
    <mergeCell ref="AH22:BE22"/>
    <mergeCell ref="B23:F23"/>
    <mergeCell ref="G23:AC23"/>
    <mergeCell ref="AD23:AG23"/>
    <mergeCell ref="AH23:BE23"/>
    <mergeCell ref="B9:BE19"/>
    <mergeCell ref="B20:BE20"/>
    <mergeCell ref="B21:F21"/>
    <mergeCell ref="G21:AL21"/>
    <mergeCell ref="AM21:AR21"/>
    <mergeCell ref="AS21:AU21"/>
    <mergeCell ref="AW21:AX21"/>
    <mergeCell ref="AZ21:BA21"/>
    <mergeCell ref="AH26:AR27"/>
    <mergeCell ref="AS26:AT27"/>
    <mergeCell ref="AU26:BE27"/>
    <mergeCell ref="B27:F27"/>
    <mergeCell ref="H27:K27"/>
    <mergeCell ref="N27:Q27"/>
    <mergeCell ref="S27:AC27"/>
    <mergeCell ref="B24:F25"/>
    <mergeCell ref="H24:J24"/>
    <mergeCell ref="L24:O24"/>
    <mergeCell ref="P24:BE24"/>
    <mergeCell ref="G25:BE25"/>
    <mergeCell ref="B26:F26"/>
    <mergeCell ref="H26:K26"/>
    <mergeCell ref="N26:Q26"/>
    <mergeCell ref="S26:AC26"/>
    <mergeCell ref="AD26:AG27"/>
    <mergeCell ref="B28:BE28"/>
    <mergeCell ref="B29:C29"/>
    <mergeCell ref="D29:I29"/>
    <mergeCell ref="J29:O29"/>
    <mergeCell ref="P29:U29"/>
    <mergeCell ref="V29:AC29"/>
    <mergeCell ref="AD29:AG29"/>
    <mergeCell ref="AH29:AL29"/>
    <mergeCell ref="AM29:AQ29"/>
    <mergeCell ref="AR29:BE29"/>
    <mergeCell ref="AH30:AL30"/>
    <mergeCell ref="AM30:AQ30"/>
    <mergeCell ref="AR30:BE30"/>
    <mergeCell ref="B31:C31"/>
    <mergeCell ref="D31:I31"/>
    <mergeCell ref="J31:O31"/>
    <mergeCell ref="P31:U31"/>
    <mergeCell ref="V31:AC31"/>
    <mergeCell ref="AD31:AF31"/>
    <mergeCell ref="AH31:AL31"/>
    <mergeCell ref="B30:C30"/>
    <mergeCell ref="D30:I30"/>
    <mergeCell ref="J30:O30"/>
    <mergeCell ref="P30:U30"/>
    <mergeCell ref="V30:AC30"/>
    <mergeCell ref="AD30:AG30"/>
    <mergeCell ref="AM31:AQ31"/>
    <mergeCell ref="AR31:AU31"/>
    <mergeCell ref="AV31:AW31"/>
    <mergeCell ref="AY31:BB31"/>
    <mergeCell ref="BC31:BD31"/>
    <mergeCell ref="B32:C32"/>
    <mergeCell ref="D32:I32"/>
    <mergeCell ref="J32:O32"/>
    <mergeCell ref="P32:U32"/>
    <mergeCell ref="V32:AC32"/>
    <mergeCell ref="BC32:BD32"/>
    <mergeCell ref="B33:C33"/>
    <mergeCell ref="D33:I33"/>
    <mergeCell ref="J33:O33"/>
    <mergeCell ref="P33:U33"/>
    <mergeCell ref="V33:AC33"/>
    <mergeCell ref="AD33:AF33"/>
    <mergeCell ref="AH33:AL33"/>
    <mergeCell ref="AM33:AQ33"/>
    <mergeCell ref="AR33:AU33"/>
    <mergeCell ref="AD32:AF32"/>
    <mergeCell ref="AH32:AL32"/>
    <mergeCell ref="AM32:AQ32"/>
    <mergeCell ref="AR32:AU32"/>
    <mergeCell ref="AV32:AW32"/>
    <mergeCell ref="AY32:BB32"/>
    <mergeCell ref="AV33:AW33"/>
    <mergeCell ref="AY33:BB33"/>
    <mergeCell ref="BC33:BD33"/>
    <mergeCell ref="AV34:AW34"/>
    <mergeCell ref="AY34:BB34"/>
    <mergeCell ref="BC34:BD34"/>
    <mergeCell ref="B35:C35"/>
    <mergeCell ref="D35:I35"/>
    <mergeCell ref="J35:O35"/>
    <mergeCell ref="P35:U35"/>
    <mergeCell ref="V35:AC35"/>
    <mergeCell ref="AV36:AW36"/>
    <mergeCell ref="AY36:BB36"/>
    <mergeCell ref="BC36:BD36"/>
    <mergeCell ref="B34:C34"/>
    <mergeCell ref="D34:I34"/>
    <mergeCell ref="J34:O34"/>
    <mergeCell ref="P34:U34"/>
    <mergeCell ref="V34:AC34"/>
    <mergeCell ref="AD34:AF34"/>
    <mergeCell ref="AH34:AL34"/>
    <mergeCell ref="AM34:AQ34"/>
    <mergeCell ref="AR34:AU34"/>
    <mergeCell ref="B37:BE37"/>
    <mergeCell ref="B38:BE38"/>
    <mergeCell ref="BC35:BD35"/>
    <mergeCell ref="B36:C36"/>
    <mergeCell ref="D36:I36"/>
    <mergeCell ref="J36:O36"/>
    <mergeCell ref="P36:U36"/>
    <mergeCell ref="V36:AC36"/>
    <mergeCell ref="AD36:AF36"/>
    <mergeCell ref="AH36:AL36"/>
    <mergeCell ref="AM36:AQ36"/>
    <mergeCell ref="AR36:AU36"/>
    <mergeCell ref="AD35:AF35"/>
    <mergeCell ref="AH35:AL35"/>
    <mergeCell ref="AM35:AQ35"/>
    <mergeCell ref="AR35:AU35"/>
    <mergeCell ref="AV35:AW35"/>
    <mergeCell ref="AY35:BB35"/>
    <mergeCell ref="AD44:AE46"/>
    <mergeCell ref="AF44:BE46"/>
    <mergeCell ref="AF47:AW47"/>
    <mergeCell ref="AX47:BE48"/>
    <mergeCell ref="AF48:AK48"/>
    <mergeCell ref="AL48:AQ48"/>
    <mergeCell ref="AR48:AW48"/>
    <mergeCell ref="AB47:AE48"/>
    <mergeCell ref="B39:BE39"/>
    <mergeCell ref="B40:BE41"/>
    <mergeCell ref="B42:I43"/>
    <mergeCell ref="J42:AC43"/>
    <mergeCell ref="AD42:AQ43"/>
    <mergeCell ref="AR42:AT43"/>
    <mergeCell ref="AU42:AU43"/>
    <mergeCell ref="AV42:AW43"/>
    <mergeCell ref="AX42:AX43"/>
    <mergeCell ref="AY42:AZ43"/>
    <mergeCell ref="BA42:BA43"/>
    <mergeCell ref="BB42:BB43"/>
    <mergeCell ref="BC42:BC43"/>
    <mergeCell ref="BD42:BD43"/>
    <mergeCell ref="BE42:BE43"/>
    <mergeCell ref="P49:U49"/>
    <mergeCell ref="V49:AA49"/>
    <mergeCell ref="B47:C48"/>
    <mergeCell ref="D47:I48"/>
    <mergeCell ref="J47:O48"/>
    <mergeCell ref="P47:U48"/>
    <mergeCell ref="V47:AA48"/>
    <mergeCell ref="B44:C46"/>
    <mergeCell ref="D44:AC46"/>
    <mergeCell ref="AU49:AV49"/>
    <mergeCell ref="AX49:BD49"/>
    <mergeCell ref="B50:C50"/>
    <mergeCell ref="D50:I50"/>
    <mergeCell ref="J50:O50"/>
    <mergeCell ref="P50:U50"/>
    <mergeCell ref="V50:AA50"/>
    <mergeCell ref="AB50:AD50"/>
    <mergeCell ref="AF50:AH50"/>
    <mergeCell ref="AI50:AJ50"/>
    <mergeCell ref="AB49:AD49"/>
    <mergeCell ref="AF49:AH49"/>
    <mergeCell ref="AI49:AJ49"/>
    <mergeCell ref="AL49:AN49"/>
    <mergeCell ref="AO49:AP49"/>
    <mergeCell ref="AR49:AT49"/>
    <mergeCell ref="AL50:AN50"/>
    <mergeCell ref="AO50:AP50"/>
    <mergeCell ref="AR50:AT50"/>
    <mergeCell ref="AU50:AV50"/>
    <mergeCell ref="AX50:BD50"/>
    <mergeCell ref="B49:C49"/>
    <mergeCell ref="D49:I49"/>
    <mergeCell ref="J49:O49"/>
    <mergeCell ref="B51:C51"/>
    <mergeCell ref="D51:I51"/>
    <mergeCell ref="J51:O51"/>
    <mergeCell ref="P51:U51"/>
    <mergeCell ref="V51:AA51"/>
    <mergeCell ref="AU51:AV51"/>
    <mergeCell ref="AX51:BD51"/>
    <mergeCell ref="B52:C52"/>
    <mergeCell ref="D52:I52"/>
    <mergeCell ref="J52:O52"/>
    <mergeCell ref="P52:U52"/>
    <mergeCell ref="V52:AA52"/>
    <mergeCell ref="AB52:AD52"/>
    <mergeCell ref="AF52:AH52"/>
    <mergeCell ref="AI52:AJ52"/>
    <mergeCell ref="AB51:AD51"/>
    <mergeCell ref="AF51:AH51"/>
    <mergeCell ref="AI51:AJ51"/>
    <mergeCell ref="AL51:AN51"/>
    <mergeCell ref="AO51:AP51"/>
    <mergeCell ref="AR51:AT51"/>
    <mergeCell ref="AL52:AN52"/>
    <mergeCell ref="AO52:AP52"/>
    <mergeCell ref="AR52:AT52"/>
    <mergeCell ref="AU52:AV52"/>
    <mergeCell ref="AX52:BD52"/>
    <mergeCell ref="B53:C53"/>
    <mergeCell ref="D53:I53"/>
    <mergeCell ref="J53:O53"/>
    <mergeCell ref="P53:U53"/>
    <mergeCell ref="V53:AA53"/>
    <mergeCell ref="AU58:AW60"/>
    <mergeCell ref="AX58:AY60"/>
    <mergeCell ref="AZ58:AZ60"/>
    <mergeCell ref="BA58:BB60"/>
    <mergeCell ref="BC58:BE60"/>
    <mergeCell ref="AU53:AV53"/>
    <mergeCell ref="AX53:BD53"/>
    <mergeCell ref="B54:C57"/>
    <mergeCell ref="D54:BE57"/>
    <mergeCell ref="B58:AG60"/>
    <mergeCell ref="AH58:AJ60"/>
    <mergeCell ref="AK58:AL60"/>
    <mergeCell ref="AM58:AO60"/>
    <mergeCell ref="AP58:AQ60"/>
    <mergeCell ref="AR58:AT60"/>
    <mergeCell ref="AB53:AD53"/>
    <mergeCell ref="AF53:AH53"/>
    <mergeCell ref="AI53:AJ53"/>
    <mergeCell ref="AL53:AN53"/>
    <mergeCell ref="AO53:AP53"/>
    <mergeCell ref="AR53:AT53"/>
    <mergeCell ref="B61:E62"/>
    <mergeCell ref="F61:O61"/>
    <mergeCell ref="P61:Y61"/>
    <mergeCell ref="Z61:AH61"/>
    <mergeCell ref="AI61:AQ61"/>
    <mergeCell ref="AR61:BE61"/>
    <mergeCell ref="F62:L62"/>
    <mergeCell ref="T64:AB64"/>
    <mergeCell ref="AC64:AD64"/>
    <mergeCell ref="AE64:AO64"/>
    <mergeCell ref="AP64:AQ64"/>
    <mergeCell ref="AR64:BC64"/>
    <mergeCell ref="BD64:BE64"/>
    <mergeCell ref="AR62:BC62"/>
    <mergeCell ref="BD62:BE62"/>
    <mergeCell ref="B63:E64"/>
    <mergeCell ref="F63:AD63"/>
    <mergeCell ref="AE63:AQ63"/>
    <mergeCell ref="AR63:BE63"/>
    <mergeCell ref="F64:I64"/>
    <mergeCell ref="J64:K64"/>
    <mergeCell ref="M64:P64"/>
    <mergeCell ref="Q64:R64"/>
    <mergeCell ref="P62:W62"/>
    <mergeCell ref="X62:Y62"/>
    <mergeCell ref="Z62:AF62"/>
    <mergeCell ref="AG62:AH62"/>
    <mergeCell ref="AI62:AO62"/>
    <mergeCell ref="AP62:AQ62"/>
    <mergeCell ref="AH67:AW67"/>
    <mergeCell ref="B65:AQ65"/>
    <mergeCell ref="AR65:BC65"/>
    <mergeCell ref="BD65:BE65"/>
    <mergeCell ref="B66:AB66"/>
    <mergeCell ref="AC66:AK66"/>
    <mergeCell ref="AL66:AW66"/>
    <mergeCell ref="AX66:AZ67"/>
    <mergeCell ref="BA66:BE67"/>
    <mergeCell ref="B67:AB67"/>
    <mergeCell ref="AC67:AG67"/>
  </mergeCells>
  <phoneticPr fontId="2"/>
  <dataValidations count="4">
    <dataValidation type="list" allowBlank="1" showInputMessage="1" showErrorMessage="1" sqref="AH31:AL36" xr:uid="{59213A4A-70F1-4603-BD00-F83F87B76135}">
      <formula1>"了承する,了承するが金額が上がる場合はNG,了承するが金額が下がる場合はNG,了承しない"</formula1>
    </dataValidation>
    <dataValidation type="list" allowBlank="1" showInputMessage="1" showErrorMessage="1" sqref="AM31:AQ31" xr:uid="{9CB65893-C651-45BB-B743-1E67D8986B81}">
      <formula1>"すべて確保できなければ必要ない,枚数が減ったとしても取得したい"</formula1>
    </dataValidation>
    <dataValidation type="list" allowBlank="1" showInputMessage="1" showErrorMessage="1" sqref="AM32:AQ36" xr:uid="{B8DC1277-21C1-4217-8A2B-C51D68BA157B}">
      <formula1>"すべて確保できなければ必要ない,枚数が減ったとしても購入したい"</formula1>
    </dataValidation>
    <dataValidation type="list" allowBlank="1" showInputMessage="1" showErrorMessage="1" sqref="V31:AC36 V49:AA53" xr:uid="{4074C900-F17F-4772-80B5-FF1ED0D8ADFE}">
      <formula1>"AA席,A席,B席,C席,D席,グランドチケット,車いす席"</formula1>
    </dataValidation>
  </dataValidations>
  <hyperlinks>
    <hyperlink ref="AH67" r:id="rId1" display="aichinagoya2026-groupsales@pia.co.jp" xr:uid="{F109650A-646B-41DB-9F2A-EF50065D955F}"/>
  </hyperlinks>
  <printOptions horizontalCentered="1" verticalCentered="1"/>
  <pageMargins left="0.62992125984251968" right="0.43307086614173229" top="0.55118110236220474" bottom="0.35433070866141736" header="0" footer="0"/>
  <pageSetup paperSize="9" scale="58" orientation="landscape" r:id="rId2"/>
  <headerFooter alignWithMargins="0"/>
  <rowBreaks count="1" manualBreakCount="1">
    <brk id="39" min="1" max="5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399F6-3831-47A2-8D05-01FC453B3D9E}">
  <dimension ref="A3:P496"/>
  <sheetViews>
    <sheetView zoomScale="115" zoomScaleNormal="115" workbookViewId="0">
      <selection activeCell="R10" sqref="R10"/>
    </sheetView>
  </sheetViews>
  <sheetFormatPr defaultRowHeight="18.75"/>
  <cols>
    <col min="1" max="1" width="9.625" style="24" customWidth="1"/>
    <col min="2" max="2" width="7.875"/>
    <col min="3" max="3" width="15" customWidth="1"/>
    <col min="4" max="4" width="17.625" customWidth="1"/>
    <col min="5" max="5" width="12.375" customWidth="1"/>
    <col min="6" max="6" width="12" customWidth="1"/>
    <col min="16" max="16" width="11.5" customWidth="1"/>
  </cols>
  <sheetData>
    <row r="3" spans="1:16" s="24" customFormat="1" ht="24">
      <c r="A3" s="30"/>
      <c r="B3" s="25" t="s">
        <v>91</v>
      </c>
      <c r="C3" s="26" t="s">
        <v>26</v>
      </c>
      <c r="D3" s="26" t="s">
        <v>92</v>
      </c>
      <c r="E3" s="26" t="s">
        <v>0</v>
      </c>
      <c r="F3" s="26" t="s">
        <v>93</v>
      </c>
      <c r="G3" s="26" t="s">
        <v>94</v>
      </c>
      <c r="H3" s="26" t="s">
        <v>95</v>
      </c>
      <c r="I3" s="26" t="s">
        <v>96</v>
      </c>
      <c r="J3" s="26" t="s">
        <v>97</v>
      </c>
      <c r="K3" s="26" t="s">
        <v>98</v>
      </c>
      <c r="L3" s="26" t="s">
        <v>99</v>
      </c>
      <c r="M3" s="26" t="s">
        <v>100</v>
      </c>
      <c r="N3" s="26" t="s">
        <v>101</v>
      </c>
      <c r="O3" s="26" t="s">
        <v>102</v>
      </c>
    </row>
    <row r="4" spans="1:16">
      <c r="A4" s="33" t="s">
        <v>103</v>
      </c>
      <c r="B4" s="28">
        <v>40</v>
      </c>
      <c r="C4" s="29" t="s">
        <v>115</v>
      </c>
      <c r="D4" s="30" t="s">
        <v>114</v>
      </c>
      <c r="E4" s="30" t="s">
        <v>113</v>
      </c>
      <c r="F4" s="31">
        <v>0.375</v>
      </c>
      <c r="G4" s="30"/>
      <c r="H4" s="32">
        <v>4000</v>
      </c>
      <c r="I4" s="32"/>
      <c r="J4" s="32"/>
      <c r="K4" s="32"/>
      <c r="L4" s="32"/>
      <c r="M4" s="32">
        <v>4000</v>
      </c>
      <c r="N4" s="32">
        <v>2000</v>
      </c>
      <c r="O4" s="32">
        <v>3700</v>
      </c>
    </row>
    <row r="5" spans="1:16">
      <c r="A5" s="33" t="s">
        <v>172</v>
      </c>
      <c r="B5" s="28">
        <v>41</v>
      </c>
      <c r="C5" s="29" t="s">
        <v>116</v>
      </c>
      <c r="D5" s="30" t="s">
        <v>114</v>
      </c>
      <c r="E5" s="30" t="s">
        <v>117</v>
      </c>
      <c r="F5" s="31">
        <v>0.375</v>
      </c>
      <c r="G5" s="30"/>
      <c r="H5" s="32">
        <v>4000</v>
      </c>
      <c r="I5" s="32"/>
      <c r="J5" s="32"/>
      <c r="K5" s="32"/>
      <c r="L5" s="32"/>
      <c r="M5" s="32">
        <v>4000</v>
      </c>
      <c r="N5" s="32">
        <v>2000</v>
      </c>
      <c r="O5" s="32">
        <v>3700</v>
      </c>
    </row>
    <row r="6" spans="1:16">
      <c r="A6" s="33" t="s">
        <v>172</v>
      </c>
      <c r="B6" s="28">
        <v>42</v>
      </c>
      <c r="C6" s="29" t="s">
        <v>118</v>
      </c>
      <c r="D6" s="30" t="s">
        <v>114</v>
      </c>
      <c r="E6" s="30" t="s">
        <v>119</v>
      </c>
      <c r="F6" s="31">
        <v>0.375</v>
      </c>
      <c r="G6" s="30"/>
      <c r="H6" s="32">
        <v>4000</v>
      </c>
      <c r="I6" s="32"/>
      <c r="J6" s="32"/>
      <c r="K6" s="32"/>
      <c r="L6" s="32"/>
      <c r="M6" s="32">
        <v>4000</v>
      </c>
      <c r="N6" s="32">
        <v>2000</v>
      </c>
      <c r="O6" s="32">
        <v>3700</v>
      </c>
    </row>
    <row r="7" spans="1:16">
      <c r="A7" s="33" t="s">
        <v>172</v>
      </c>
      <c r="B7" s="28">
        <v>43</v>
      </c>
      <c r="C7" s="29" t="s">
        <v>120</v>
      </c>
      <c r="D7" s="30" t="s">
        <v>114</v>
      </c>
      <c r="E7" s="30" t="s">
        <v>121</v>
      </c>
      <c r="F7" s="31">
        <v>0.375</v>
      </c>
      <c r="G7" s="30"/>
      <c r="H7" s="32">
        <v>4000</v>
      </c>
      <c r="I7" s="32"/>
      <c r="J7" s="32"/>
      <c r="K7" s="32"/>
      <c r="L7" s="32"/>
      <c r="M7" s="32">
        <v>4000</v>
      </c>
      <c r="N7" s="32">
        <v>2000</v>
      </c>
      <c r="O7" s="32">
        <v>3700</v>
      </c>
    </row>
    <row r="8" spans="1:16">
      <c r="A8" s="33" t="s">
        <v>172</v>
      </c>
      <c r="B8" s="28">
        <v>303</v>
      </c>
      <c r="C8" s="29" t="s">
        <v>126</v>
      </c>
      <c r="D8" s="30" t="s">
        <v>125</v>
      </c>
      <c r="E8" s="30" t="s">
        <v>122</v>
      </c>
      <c r="F8" s="31">
        <v>0.41666666666666669</v>
      </c>
      <c r="G8" s="32"/>
      <c r="H8" s="32">
        <v>6000</v>
      </c>
      <c r="I8" s="32">
        <v>2000</v>
      </c>
      <c r="J8" s="30"/>
      <c r="K8" s="32"/>
      <c r="L8" s="32"/>
      <c r="M8" s="32">
        <v>2000</v>
      </c>
      <c r="N8" s="32">
        <v>1000</v>
      </c>
      <c r="O8" s="32">
        <v>1700</v>
      </c>
      <c r="P8" s="36" t="s">
        <v>176</v>
      </c>
    </row>
    <row r="9" spans="1:16">
      <c r="A9" s="33" t="s">
        <v>172</v>
      </c>
      <c r="B9" s="28">
        <v>305</v>
      </c>
      <c r="C9" s="29" t="s">
        <v>127</v>
      </c>
      <c r="D9" s="30" t="s">
        <v>125</v>
      </c>
      <c r="E9" s="30" t="s">
        <v>123</v>
      </c>
      <c r="F9" s="31">
        <v>0.41666666666666669</v>
      </c>
      <c r="G9" s="32"/>
      <c r="H9" s="32">
        <v>6000</v>
      </c>
      <c r="I9" s="32">
        <v>2000</v>
      </c>
      <c r="J9" s="30"/>
      <c r="K9" s="32"/>
      <c r="L9" s="32"/>
      <c r="M9" s="32">
        <v>2000</v>
      </c>
      <c r="N9" s="32">
        <v>1000</v>
      </c>
      <c r="O9" s="32">
        <v>1700</v>
      </c>
      <c r="P9" s="36" t="s">
        <v>176</v>
      </c>
    </row>
    <row r="10" spans="1:16">
      <c r="A10" s="33" t="s">
        <v>172</v>
      </c>
      <c r="B10" s="28">
        <v>307</v>
      </c>
      <c r="C10" s="29" t="s">
        <v>128</v>
      </c>
      <c r="D10" s="30" t="s">
        <v>125</v>
      </c>
      <c r="E10" s="30" t="s">
        <v>124</v>
      </c>
      <c r="F10" s="31">
        <v>0.41666666666666669</v>
      </c>
      <c r="G10" s="32"/>
      <c r="H10" s="32">
        <v>6000</v>
      </c>
      <c r="I10" s="32">
        <v>2000</v>
      </c>
      <c r="J10" s="30"/>
      <c r="K10" s="32"/>
      <c r="L10" s="32"/>
      <c r="M10" s="32">
        <v>2000</v>
      </c>
      <c r="N10" s="32">
        <v>1000</v>
      </c>
      <c r="O10" s="32">
        <v>1700</v>
      </c>
      <c r="P10" s="36" t="s">
        <v>176</v>
      </c>
    </row>
    <row r="11" spans="1:16">
      <c r="A11" s="33" t="s">
        <v>172</v>
      </c>
      <c r="B11" s="28">
        <v>309</v>
      </c>
      <c r="C11" s="29" t="s">
        <v>129</v>
      </c>
      <c r="D11" s="30" t="s">
        <v>125</v>
      </c>
      <c r="E11" s="30" t="s">
        <v>104</v>
      </c>
      <c r="F11" s="31">
        <v>0.41666666666666669</v>
      </c>
      <c r="G11" s="32"/>
      <c r="H11" s="32">
        <v>6000</v>
      </c>
      <c r="I11" s="32">
        <v>2000</v>
      </c>
      <c r="J11" s="30"/>
      <c r="K11" s="32"/>
      <c r="L11" s="32"/>
      <c r="M11" s="32">
        <v>2000</v>
      </c>
      <c r="N11" s="32">
        <v>1000</v>
      </c>
      <c r="O11" s="32">
        <v>1700</v>
      </c>
      <c r="P11" s="36" t="s">
        <v>176</v>
      </c>
    </row>
    <row r="12" spans="1:16">
      <c r="A12" s="33" t="s">
        <v>172</v>
      </c>
      <c r="B12" s="28">
        <v>311</v>
      </c>
      <c r="C12" s="29" t="s">
        <v>130</v>
      </c>
      <c r="D12" s="30" t="s">
        <v>125</v>
      </c>
      <c r="E12" s="30" t="s">
        <v>105</v>
      </c>
      <c r="F12" s="31">
        <v>0.41666666666666669</v>
      </c>
      <c r="G12" s="32"/>
      <c r="H12" s="32">
        <v>6000</v>
      </c>
      <c r="I12" s="32">
        <v>2000</v>
      </c>
      <c r="J12" s="30"/>
      <c r="K12" s="32"/>
      <c r="L12" s="32"/>
      <c r="M12" s="32">
        <v>2000</v>
      </c>
      <c r="N12" s="32">
        <v>1000</v>
      </c>
      <c r="O12" s="32">
        <v>1700</v>
      </c>
      <c r="P12" s="36"/>
    </row>
    <row r="13" spans="1:16">
      <c r="A13" s="33" t="s">
        <v>172</v>
      </c>
      <c r="B13" s="28">
        <v>313</v>
      </c>
      <c r="C13" s="29" t="s">
        <v>131</v>
      </c>
      <c r="D13" s="30" t="s">
        <v>125</v>
      </c>
      <c r="E13" s="30" t="s">
        <v>106</v>
      </c>
      <c r="F13" s="31">
        <v>0.41666666666666669</v>
      </c>
      <c r="G13" s="32"/>
      <c r="H13" s="32">
        <v>6000</v>
      </c>
      <c r="I13" s="32">
        <v>2000</v>
      </c>
      <c r="J13" s="30"/>
      <c r="K13" s="32"/>
      <c r="L13" s="32"/>
      <c r="M13" s="32">
        <v>2000</v>
      </c>
      <c r="N13" s="32">
        <v>1000</v>
      </c>
      <c r="O13" s="32">
        <v>1700</v>
      </c>
      <c r="P13" s="36"/>
    </row>
    <row r="14" spans="1:16">
      <c r="A14" s="33" t="s">
        <v>172</v>
      </c>
      <c r="B14" s="28">
        <v>314</v>
      </c>
      <c r="C14" s="29" t="s">
        <v>132</v>
      </c>
      <c r="D14" s="30" t="s">
        <v>125</v>
      </c>
      <c r="E14" s="30" t="s">
        <v>110</v>
      </c>
      <c r="F14" s="31">
        <v>0.41666666666666669</v>
      </c>
      <c r="G14" s="32"/>
      <c r="H14" s="32">
        <v>6000</v>
      </c>
      <c r="I14" s="32">
        <v>2000</v>
      </c>
      <c r="J14" s="30"/>
      <c r="K14" s="32"/>
      <c r="L14" s="32"/>
      <c r="M14" s="32">
        <v>2000</v>
      </c>
      <c r="N14" s="32">
        <v>1000</v>
      </c>
      <c r="O14" s="32">
        <v>1700</v>
      </c>
      <c r="P14" s="36" t="s">
        <v>176</v>
      </c>
    </row>
    <row r="15" spans="1:16">
      <c r="A15" s="33" t="s">
        <v>172</v>
      </c>
      <c r="B15" s="28">
        <v>316</v>
      </c>
      <c r="C15" s="29" t="s">
        <v>133</v>
      </c>
      <c r="D15" s="30" t="s">
        <v>125</v>
      </c>
      <c r="E15" s="30" t="s">
        <v>111</v>
      </c>
      <c r="F15" s="31">
        <v>0.41666666666666669</v>
      </c>
      <c r="G15" s="32"/>
      <c r="H15" s="32">
        <v>6000</v>
      </c>
      <c r="I15" s="32">
        <v>2000</v>
      </c>
      <c r="J15" s="30"/>
      <c r="K15" s="32"/>
      <c r="L15" s="32"/>
      <c r="M15" s="32">
        <v>2000</v>
      </c>
      <c r="N15" s="32">
        <v>1000</v>
      </c>
      <c r="O15" s="32">
        <v>1700</v>
      </c>
      <c r="P15" s="36" t="s">
        <v>176</v>
      </c>
    </row>
    <row r="16" spans="1:16">
      <c r="A16" s="33" t="s">
        <v>172</v>
      </c>
      <c r="B16" s="28">
        <v>318</v>
      </c>
      <c r="C16" s="29" t="s">
        <v>134</v>
      </c>
      <c r="D16" s="30" t="s">
        <v>125</v>
      </c>
      <c r="E16" s="30" t="s">
        <v>112</v>
      </c>
      <c r="F16" s="31">
        <v>0.41666666666666669</v>
      </c>
      <c r="G16" s="32"/>
      <c r="H16" s="32">
        <v>6000</v>
      </c>
      <c r="I16" s="32">
        <v>2000</v>
      </c>
      <c r="J16" s="30"/>
      <c r="K16" s="32"/>
      <c r="L16" s="32"/>
      <c r="M16" s="32">
        <v>2000</v>
      </c>
      <c r="N16" s="32">
        <v>1000</v>
      </c>
      <c r="O16" s="32">
        <v>1700</v>
      </c>
      <c r="P16" s="36" t="s">
        <v>176</v>
      </c>
    </row>
    <row r="17" spans="1:16">
      <c r="A17" s="33" t="s">
        <v>172</v>
      </c>
      <c r="B17" s="28">
        <v>320</v>
      </c>
      <c r="C17" s="29" t="s">
        <v>135</v>
      </c>
      <c r="D17" s="30" t="s">
        <v>125</v>
      </c>
      <c r="E17" s="30" t="s">
        <v>117</v>
      </c>
      <c r="F17" s="31">
        <v>0.41666666666666669</v>
      </c>
      <c r="G17" s="32"/>
      <c r="H17" s="32">
        <v>8000</v>
      </c>
      <c r="I17" s="32">
        <v>5000</v>
      </c>
      <c r="J17" s="30"/>
      <c r="K17" s="32"/>
      <c r="L17" s="32"/>
      <c r="M17" s="32">
        <v>5000</v>
      </c>
      <c r="N17" s="32">
        <v>2500</v>
      </c>
      <c r="O17" s="32">
        <v>4700</v>
      </c>
      <c r="P17" s="36" t="s">
        <v>176</v>
      </c>
    </row>
    <row r="18" spans="1:16">
      <c r="A18" s="33" t="s">
        <v>172</v>
      </c>
      <c r="B18" s="28">
        <v>322</v>
      </c>
      <c r="C18" s="29" t="s">
        <v>136</v>
      </c>
      <c r="D18" s="30" t="s">
        <v>125</v>
      </c>
      <c r="E18" s="30" t="s">
        <v>119</v>
      </c>
      <c r="F18" s="31">
        <v>0.41666666666666669</v>
      </c>
      <c r="G18" s="32"/>
      <c r="H18" s="32">
        <v>10000</v>
      </c>
      <c r="I18" s="32">
        <v>6000</v>
      </c>
      <c r="J18" s="30"/>
      <c r="K18" s="32"/>
      <c r="L18" s="32"/>
      <c r="M18" s="32">
        <v>6000</v>
      </c>
      <c r="N18" s="32">
        <v>3000</v>
      </c>
      <c r="O18" s="32">
        <v>5700</v>
      </c>
      <c r="P18" s="36" t="s">
        <v>176</v>
      </c>
    </row>
    <row r="19" spans="1:16">
      <c r="A19" s="33" t="s">
        <v>172</v>
      </c>
      <c r="B19" s="28">
        <v>324</v>
      </c>
      <c r="C19" s="29" t="s">
        <v>137</v>
      </c>
      <c r="D19" s="30" t="s">
        <v>125</v>
      </c>
      <c r="E19" s="30" t="s">
        <v>121</v>
      </c>
      <c r="F19" s="31">
        <v>0.41666666666666669</v>
      </c>
      <c r="G19" s="32"/>
      <c r="H19" s="32">
        <v>15000</v>
      </c>
      <c r="I19" s="32">
        <v>8000</v>
      </c>
      <c r="J19" s="30"/>
      <c r="K19" s="32"/>
      <c r="L19" s="32"/>
      <c r="M19" s="32">
        <v>8000</v>
      </c>
      <c r="N19" s="32">
        <v>4000</v>
      </c>
      <c r="O19" s="32">
        <v>7700</v>
      </c>
      <c r="P19" s="36" t="s">
        <v>176</v>
      </c>
    </row>
    <row r="20" spans="1:16">
      <c r="A20" s="33" t="s">
        <v>172</v>
      </c>
      <c r="B20" s="28">
        <v>429</v>
      </c>
      <c r="C20" s="29" t="s">
        <v>138</v>
      </c>
      <c r="D20" s="30" t="s">
        <v>139</v>
      </c>
      <c r="E20" s="30" t="s">
        <v>105</v>
      </c>
      <c r="F20" s="31">
        <v>0.5</v>
      </c>
      <c r="G20" s="30"/>
      <c r="H20" s="32">
        <v>5000</v>
      </c>
      <c r="I20" s="32">
        <v>3000</v>
      </c>
      <c r="J20" s="32">
        <v>1500</v>
      </c>
      <c r="K20" s="32"/>
      <c r="L20" s="32"/>
      <c r="M20" s="32">
        <v>1500</v>
      </c>
      <c r="N20" s="32">
        <v>1000</v>
      </c>
      <c r="O20" s="32">
        <v>1200</v>
      </c>
    </row>
    <row r="21" spans="1:16">
      <c r="A21" s="33" t="s">
        <v>172</v>
      </c>
      <c r="B21" s="28">
        <v>431</v>
      </c>
      <c r="C21" s="29" t="s">
        <v>140</v>
      </c>
      <c r="D21" s="30" t="s">
        <v>139</v>
      </c>
      <c r="E21" s="30" t="s">
        <v>105</v>
      </c>
      <c r="F21" s="31">
        <v>0.77083333333333337</v>
      </c>
      <c r="G21" s="30"/>
      <c r="H21" s="32">
        <v>5000</v>
      </c>
      <c r="I21" s="32">
        <v>3000</v>
      </c>
      <c r="J21" s="32">
        <v>1500</v>
      </c>
      <c r="K21" s="32"/>
      <c r="L21" s="32"/>
      <c r="M21" s="32">
        <v>1500</v>
      </c>
      <c r="N21" s="32">
        <v>1000</v>
      </c>
      <c r="O21" s="32">
        <v>1200</v>
      </c>
    </row>
    <row r="22" spans="1:16">
      <c r="A22" s="33" t="s">
        <v>172</v>
      </c>
      <c r="B22" s="28">
        <v>433</v>
      </c>
      <c r="C22" s="29" t="s">
        <v>141</v>
      </c>
      <c r="D22" s="30" t="s">
        <v>139</v>
      </c>
      <c r="E22" s="30" t="s">
        <v>106</v>
      </c>
      <c r="F22" s="31">
        <v>0.5</v>
      </c>
      <c r="G22" s="30"/>
      <c r="H22" s="32">
        <v>5000</v>
      </c>
      <c r="I22" s="32">
        <v>3000</v>
      </c>
      <c r="J22" s="32">
        <v>1500</v>
      </c>
      <c r="K22" s="32"/>
      <c r="L22" s="32"/>
      <c r="M22" s="32">
        <v>1500</v>
      </c>
      <c r="N22" s="32">
        <v>1000</v>
      </c>
      <c r="O22" s="32">
        <v>1200</v>
      </c>
    </row>
    <row r="23" spans="1:16">
      <c r="A23" s="33" t="s">
        <v>172</v>
      </c>
      <c r="B23" s="28">
        <v>435</v>
      </c>
      <c r="C23" s="29" t="s">
        <v>142</v>
      </c>
      <c r="D23" s="30" t="s">
        <v>139</v>
      </c>
      <c r="E23" s="30" t="s">
        <v>106</v>
      </c>
      <c r="F23" s="31">
        <v>0.77083333333333337</v>
      </c>
      <c r="G23" s="30"/>
      <c r="H23" s="32">
        <v>5000</v>
      </c>
      <c r="I23" s="32">
        <v>3000</v>
      </c>
      <c r="J23" s="32">
        <v>1500</v>
      </c>
      <c r="K23" s="32"/>
      <c r="L23" s="32"/>
      <c r="M23" s="32">
        <v>1500</v>
      </c>
      <c r="N23" s="32">
        <v>1000</v>
      </c>
      <c r="O23" s="32">
        <v>1200</v>
      </c>
    </row>
    <row r="24" spans="1:16">
      <c r="A24" s="33" t="s">
        <v>172</v>
      </c>
      <c r="B24" s="28">
        <v>437</v>
      </c>
      <c r="C24" s="29" t="s">
        <v>143</v>
      </c>
      <c r="D24" s="30" t="s">
        <v>139</v>
      </c>
      <c r="E24" s="30" t="s">
        <v>107</v>
      </c>
      <c r="F24" s="31">
        <v>0.5</v>
      </c>
      <c r="G24" s="30"/>
      <c r="H24" s="32">
        <v>5000</v>
      </c>
      <c r="I24" s="32">
        <v>3000</v>
      </c>
      <c r="J24" s="32">
        <v>1500</v>
      </c>
      <c r="K24" s="32"/>
      <c r="L24" s="32"/>
      <c r="M24" s="32">
        <v>1500</v>
      </c>
      <c r="N24" s="32">
        <v>1000</v>
      </c>
      <c r="O24" s="32">
        <v>1200</v>
      </c>
    </row>
    <row r="25" spans="1:16">
      <c r="A25" s="33" t="s">
        <v>172</v>
      </c>
      <c r="B25" s="28">
        <v>439</v>
      </c>
      <c r="C25" s="29" t="s">
        <v>144</v>
      </c>
      <c r="D25" s="30" t="s">
        <v>139</v>
      </c>
      <c r="E25" s="30" t="s">
        <v>107</v>
      </c>
      <c r="F25" s="31">
        <v>0.77083333333333337</v>
      </c>
      <c r="G25" s="30"/>
      <c r="H25" s="32">
        <v>5000</v>
      </c>
      <c r="I25" s="32">
        <v>3000</v>
      </c>
      <c r="J25" s="32">
        <v>1500</v>
      </c>
      <c r="K25" s="32"/>
      <c r="L25" s="32"/>
      <c r="M25" s="32">
        <v>1500</v>
      </c>
      <c r="N25" s="32">
        <v>1000</v>
      </c>
      <c r="O25" s="32">
        <v>1200</v>
      </c>
    </row>
    <row r="26" spans="1:16">
      <c r="A26" s="33" t="s">
        <v>172</v>
      </c>
      <c r="B26" s="28">
        <v>441</v>
      </c>
      <c r="C26" s="29" t="s">
        <v>145</v>
      </c>
      <c r="D26" s="30" t="s">
        <v>139</v>
      </c>
      <c r="E26" s="30" t="s">
        <v>108</v>
      </c>
      <c r="F26" s="31">
        <v>0.5</v>
      </c>
      <c r="G26" s="30"/>
      <c r="H26" s="32">
        <v>5000</v>
      </c>
      <c r="I26" s="32">
        <v>3000</v>
      </c>
      <c r="J26" s="32">
        <v>1500</v>
      </c>
      <c r="K26" s="32"/>
      <c r="L26" s="32"/>
      <c r="M26" s="32">
        <v>1500</v>
      </c>
      <c r="N26" s="32">
        <v>1000</v>
      </c>
      <c r="O26" s="32">
        <v>1200</v>
      </c>
    </row>
    <row r="27" spans="1:16">
      <c r="A27" s="33" t="s">
        <v>172</v>
      </c>
      <c r="B27" s="28">
        <v>443</v>
      </c>
      <c r="C27" s="29" t="s">
        <v>146</v>
      </c>
      <c r="D27" s="30" t="s">
        <v>139</v>
      </c>
      <c r="E27" s="30" t="s">
        <v>108</v>
      </c>
      <c r="F27" s="31">
        <v>0.77083333333333337</v>
      </c>
      <c r="G27" s="30"/>
      <c r="H27" s="32">
        <v>7000</v>
      </c>
      <c r="I27" s="32">
        <v>4500</v>
      </c>
      <c r="J27" s="32">
        <v>2000</v>
      </c>
      <c r="K27" s="32"/>
      <c r="L27" s="32"/>
      <c r="M27" s="32">
        <v>2000</v>
      </c>
      <c r="N27" s="32">
        <v>1000</v>
      </c>
      <c r="O27" s="32">
        <v>1700</v>
      </c>
    </row>
    <row r="28" spans="1:16">
      <c r="A28" s="33" t="s">
        <v>172</v>
      </c>
      <c r="B28" s="28">
        <v>445</v>
      </c>
      <c r="C28" s="29" t="s">
        <v>147</v>
      </c>
      <c r="D28" s="30" t="s">
        <v>139</v>
      </c>
      <c r="E28" s="30" t="s">
        <v>109</v>
      </c>
      <c r="F28" s="31">
        <v>0.5</v>
      </c>
      <c r="G28" s="30"/>
      <c r="H28" s="32">
        <v>5000</v>
      </c>
      <c r="I28" s="32">
        <v>3000</v>
      </c>
      <c r="J28" s="32">
        <v>1500</v>
      </c>
      <c r="K28" s="32"/>
      <c r="L28" s="32"/>
      <c r="M28" s="32">
        <v>1500</v>
      </c>
      <c r="N28" s="32">
        <v>1000</v>
      </c>
      <c r="O28" s="32">
        <v>1200</v>
      </c>
    </row>
    <row r="29" spans="1:16">
      <c r="A29" s="33" t="s">
        <v>172</v>
      </c>
      <c r="B29" s="28">
        <v>447</v>
      </c>
      <c r="C29" s="29" t="s">
        <v>148</v>
      </c>
      <c r="D29" s="33" t="s">
        <v>1</v>
      </c>
      <c r="E29" s="30" t="s">
        <v>109</v>
      </c>
      <c r="F29" s="31">
        <v>0.77083333333333337</v>
      </c>
      <c r="G29" s="30"/>
      <c r="H29" s="32">
        <v>7000</v>
      </c>
      <c r="I29" s="32">
        <v>4500</v>
      </c>
      <c r="J29" s="32">
        <v>2000</v>
      </c>
      <c r="K29" s="32"/>
      <c r="L29" s="32"/>
      <c r="M29" s="32">
        <v>2000</v>
      </c>
      <c r="N29" s="32">
        <v>1000</v>
      </c>
      <c r="O29" s="32">
        <v>1700</v>
      </c>
    </row>
    <row r="30" spans="1:16">
      <c r="A30" s="33" t="s">
        <v>172</v>
      </c>
      <c r="B30" s="28">
        <v>449</v>
      </c>
      <c r="C30" s="29" t="s">
        <v>149</v>
      </c>
      <c r="D30" s="30" t="s">
        <v>139</v>
      </c>
      <c r="E30" s="30" t="s">
        <v>110</v>
      </c>
      <c r="F30" s="31">
        <v>0.5</v>
      </c>
      <c r="G30" s="30"/>
      <c r="H30" s="32">
        <v>7500</v>
      </c>
      <c r="I30" s="32">
        <v>5000</v>
      </c>
      <c r="J30" s="32">
        <v>2500</v>
      </c>
      <c r="K30" s="32"/>
      <c r="L30" s="32"/>
      <c r="M30" s="32">
        <v>2500</v>
      </c>
      <c r="N30" s="32">
        <v>1500</v>
      </c>
      <c r="O30" s="32">
        <v>2200</v>
      </c>
    </row>
    <row r="31" spans="1:16" s="24" customFormat="1" ht="18.75" customHeight="1">
      <c r="A31" s="35" t="s">
        <v>150</v>
      </c>
      <c r="B31" s="28">
        <v>519</v>
      </c>
      <c r="C31" s="29" t="s">
        <v>155</v>
      </c>
      <c r="D31" s="30" t="s">
        <v>152</v>
      </c>
      <c r="E31" s="30" t="s">
        <v>156</v>
      </c>
      <c r="F31" s="31">
        <v>0.375</v>
      </c>
      <c r="G31" s="30"/>
      <c r="H31" s="32">
        <v>1500</v>
      </c>
      <c r="I31" s="32"/>
      <c r="J31" s="32"/>
      <c r="K31" s="32"/>
      <c r="L31" s="32"/>
      <c r="M31" s="32">
        <v>1500</v>
      </c>
      <c r="N31" s="32">
        <v>800</v>
      </c>
      <c r="O31" s="32">
        <v>1200</v>
      </c>
    </row>
    <row r="32" spans="1:16" s="24" customFormat="1" ht="18.75" customHeight="1">
      <c r="A32" s="33" t="s">
        <v>172</v>
      </c>
      <c r="B32" s="28">
        <v>520</v>
      </c>
      <c r="C32" s="29" t="s">
        <v>157</v>
      </c>
      <c r="D32" s="30" t="s">
        <v>152</v>
      </c>
      <c r="E32" s="30" t="s">
        <v>158</v>
      </c>
      <c r="F32" s="31">
        <v>0.375</v>
      </c>
      <c r="G32" s="30"/>
      <c r="H32" s="32">
        <v>1500</v>
      </c>
      <c r="I32" s="32"/>
      <c r="J32" s="32"/>
      <c r="K32" s="32"/>
      <c r="L32" s="32"/>
      <c r="M32" s="32">
        <v>1500</v>
      </c>
      <c r="N32" s="32">
        <v>800</v>
      </c>
      <c r="O32" s="32">
        <v>1200</v>
      </c>
    </row>
    <row r="33" spans="1:15" s="24" customFormat="1" ht="18.75" customHeight="1">
      <c r="A33" s="33" t="s">
        <v>172</v>
      </c>
      <c r="B33" s="28">
        <v>521</v>
      </c>
      <c r="C33" s="29" t="s">
        <v>159</v>
      </c>
      <c r="D33" s="30" t="s">
        <v>152</v>
      </c>
      <c r="E33" s="30" t="s">
        <v>160</v>
      </c>
      <c r="F33" s="31">
        <v>0.375</v>
      </c>
      <c r="G33" s="30"/>
      <c r="H33" s="32">
        <v>1500</v>
      </c>
      <c r="I33" s="32"/>
      <c r="J33" s="32"/>
      <c r="K33" s="32"/>
      <c r="L33" s="32"/>
      <c r="M33" s="32">
        <v>1500</v>
      </c>
      <c r="N33" s="32">
        <v>800</v>
      </c>
      <c r="O33" s="32">
        <v>1200</v>
      </c>
    </row>
    <row r="34" spans="1:15" s="24" customFormat="1" ht="18.75" customHeight="1">
      <c r="A34" s="33" t="s">
        <v>172</v>
      </c>
      <c r="B34" s="28">
        <v>522</v>
      </c>
      <c r="C34" s="29" t="s">
        <v>161</v>
      </c>
      <c r="D34" s="30" t="s">
        <v>152</v>
      </c>
      <c r="E34" s="30" t="s">
        <v>151</v>
      </c>
      <c r="F34" s="31">
        <v>0.375</v>
      </c>
      <c r="G34" s="30"/>
      <c r="H34" s="32">
        <v>1500</v>
      </c>
      <c r="I34" s="32"/>
      <c r="J34" s="32"/>
      <c r="K34" s="32"/>
      <c r="L34" s="32"/>
      <c r="M34" s="32">
        <v>1500</v>
      </c>
      <c r="N34" s="32">
        <v>800</v>
      </c>
      <c r="O34" s="32">
        <v>1200</v>
      </c>
    </row>
    <row r="35" spans="1:15" s="24" customFormat="1" ht="18.75" customHeight="1">
      <c r="A35" s="33" t="s">
        <v>172</v>
      </c>
      <c r="B35" s="28">
        <v>609</v>
      </c>
      <c r="C35" s="29" t="s">
        <v>162</v>
      </c>
      <c r="D35" s="30" t="s">
        <v>163</v>
      </c>
      <c r="E35" s="30" t="s">
        <v>153</v>
      </c>
      <c r="F35" s="31">
        <v>0.41666666666666669</v>
      </c>
      <c r="G35" s="30"/>
      <c r="H35" s="32">
        <v>1500</v>
      </c>
      <c r="I35" s="32">
        <v>1000</v>
      </c>
      <c r="J35" s="32"/>
      <c r="K35" s="32"/>
      <c r="L35" s="32"/>
      <c r="M35" s="32">
        <v>1000</v>
      </c>
      <c r="N35" s="32">
        <v>500</v>
      </c>
      <c r="O35" s="32">
        <v>700</v>
      </c>
    </row>
    <row r="36" spans="1:15" s="24" customFormat="1" ht="18.75" customHeight="1">
      <c r="A36" s="33" t="s">
        <v>172</v>
      </c>
      <c r="B36" s="28">
        <v>610</v>
      </c>
      <c r="C36" s="29" t="s">
        <v>164</v>
      </c>
      <c r="D36" s="30" t="s">
        <v>163</v>
      </c>
      <c r="E36" s="30" t="s">
        <v>154</v>
      </c>
      <c r="F36" s="31">
        <v>0.41666666666666669</v>
      </c>
      <c r="G36" s="30"/>
      <c r="H36" s="32">
        <v>1500</v>
      </c>
      <c r="I36" s="32">
        <v>1000</v>
      </c>
      <c r="J36" s="32"/>
      <c r="K36" s="32"/>
      <c r="L36" s="32"/>
      <c r="M36" s="32">
        <v>1000</v>
      </c>
      <c r="N36" s="32">
        <v>500</v>
      </c>
      <c r="O36" s="32">
        <v>700</v>
      </c>
    </row>
    <row r="37" spans="1:15" s="24" customFormat="1" ht="18.75" customHeight="1">
      <c r="A37" s="33" t="s">
        <v>172</v>
      </c>
      <c r="B37" s="28">
        <v>611</v>
      </c>
      <c r="C37" s="29" t="s">
        <v>165</v>
      </c>
      <c r="D37" s="30" t="s">
        <v>163</v>
      </c>
      <c r="E37" s="30" t="s">
        <v>156</v>
      </c>
      <c r="F37" s="31">
        <v>0.41666666666666669</v>
      </c>
      <c r="G37" s="30"/>
      <c r="H37" s="32">
        <v>1500</v>
      </c>
      <c r="I37" s="32">
        <v>1000</v>
      </c>
      <c r="J37" s="32"/>
      <c r="K37" s="32"/>
      <c r="L37" s="32"/>
      <c r="M37" s="32">
        <v>1000</v>
      </c>
      <c r="N37" s="32">
        <v>500</v>
      </c>
      <c r="O37" s="32">
        <v>700</v>
      </c>
    </row>
    <row r="38" spans="1:15" s="24" customFormat="1" ht="18.75" customHeight="1">
      <c r="A38" s="33" t="s">
        <v>172</v>
      </c>
      <c r="B38" s="28">
        <v>612</v>
      </c>
      <c r="C38" s="29" t="s">
        <v>166</v>
      </c>
      <c r="D38" s="30" t="s">
        <v>163</v>
      </c>
      <c r="E38" s="30" t="s">
        <v>158</v>
      </c>
      <c r="F38" s="31">
        <v>0.375</v>
      </c>
      <c r="G38" s="30"/>
      <c r="H38" s="32">
        <v>2500</v>
      </c>
      <c r="I38" s="32">
        <v>1500</v>
      </c>
      <c r="J38" s="32"/>
      <c r="K38" s="32"/>
      <c r="L38" s="32"/>
      <c r="M38" s="32">
        <v>1500</v>
      </c>
      <c r="N38" s="32">
        <v>800</v>
      </c>
      <c r="O38" s="32">
        <v>1200</v>
      </c>
    </row>
    <row r="39" spans="1:15" s="24" customFormat="1" ht="18.75" customHeight="1">
      <c r="A39" s="33" t="s">
        <v>172</v>
      </c>
      <c r="B39" s="28">
        <v>613</v>
      </c>
      <c r="C39" s="29" t="s">
        <v>167</v>
      </c>
      <c r="D39" s="30" t="s">
        <v>163</v>
      </c>
      <c r="E39" s="30" t="s">
        <v>160</v>
      </c>
      <c r="F39" s="31">
        <v>0.4375</v>
      </c>
      <c r="G39" s="30"/>
      <c r="H39" s="32">
        <v>2500</v>
      </c>
      <c r="I39" s="32">
        <v>1500</v>
      </c>
      <c r="J39" s="32"/>
      <c r="K39" s="32"/>
      <c r="L39" s="32"/>
      <c r="M39" s="32">
        <v>1500</v>
      </c>
      <c r="N39" s="32">
        <v>800</v>
      </c>
      <c r="O39" s="32">
        <v>1200</v>
      </c>
    </row>
    <row r="496" spans="1:1">
      <c r="A496" s="27" t="s">
        <v>150</v>
      </c>
    </row>
  </sheetData>
  <phoneticPr fontId="2"/>
  <pageMargins left="0.7" right="0.7" top="0.75" bottom="0.75" header="0.3" footer="0.3"/>
</worksheet>
</file>

<file path=docMetadata/LabelInfo.xml><?xml version="1.0" encoding="utf-8"?>
<clbl:labelList xmlns:clbl="http://schemas.microsoft.com/office/2020/mipLabelMetadata">
  <clbl:label id="{b62c996d-e48f-435b-9a8f-fc7884432cc7}" enabled="0" method="" siteId="{b62c996d-e48f-435b-9a8f-fc7884432cc7}"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岡崎市開催チケット専用</vt:lpstr>
      <vt:lpstr>競技スケジュール（岡崎市抜粋）</vt:lpstr>
      <vt:lpstr>岡崎市開催チケット専用!Print_Area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HAYAMIZU Takeshi（速水 毅）</dc:creator>
  <cp:keywords/>
  <dc:description/>
  <cp:lastModifiedBy>Administrator</cp:lastModifiedBy>
  <cp:revision/>
  <cp:lastPrinted>2026-06-17T10:18:06Z</cp:lastPrinted>
  <dcterms:created xsi:type="dcterms:W3CDTF">2026-02-07T09:40:07Z</dcterms:created>
  <dcterms:modified xsi:type="dcterms:W3CDTF">2026-06-18T06:43:24Z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0x010100C875558C74135C45A3C471B3C119E674</vt:lpwstr>
  </property>
</Properties>
</file>